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ДОКУМЕНТЫ\КАП. ВЛОЖЕНИЯ (отчеты)\Кап.вл.2020-отчет\Год\F0330_104500935004_77_0\"/>
    </mc:Choice>
  </mc:AlternateContent>
  <bookViews>
    <workbookView xWindow="0" yWindow="0" windowWidth="19320" windowHeight="6660"/>
  </bookViews>
  <sheets>
    <sheet name="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CUR_VER">[2]Заголовок!$B$21</definedName>
    <definedName name="data_">[1]MAIN!$F$18</definedName>
    <definedName name="dip">[3]FST5!$G$149:$G$165,P1_dip,P2_dip,P3_dip,P4_dip</definedName>
    <definedName name="DPAYB">[1]MAIN!$D$1002</definedName>
    <definedName name="eso">[3]FST5!$G$149:$G$165,P1_eso</definedName>
    <definedName name="Excel_BuiltIn__FilterDatabase_8_1">"$#ССЫЛ!.$D$1:$D$100"</definedName>
    <definedName name="Excel_BuiltIn_Print_Area_15">(#REF!,#REF!)</definedName>
    <definedName name="Excel_BuiltIn_Print_Area_16">(#REF!,#REF!)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et">[3]FST5!$G$100:$G$116,P1_net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1_dip" hidden="1">#REF!,#REF!,#REF!,#REF!,#REF!,#REF!,#REF!</definedName>
    <definedName name="P1_eso" hidden="1">#REF!,#REF!,#REF!,#REF!,#REF!,#REF!,#REF!</definedName>
    <definedName name="P1_ESO_PROT" hidden="1">#REF!,#REF!,#REF!,#REF!,#REF!,#REF!,#REF!,#REF!</definedName>
    <definedName name="P1_net" hidden="1">#REF!,#REF!,#REF!,#REF!,#REF!,#REF!,#REF!</definedName>
    <definedName name="P1_SBT_PROT" hidden="1">#REF!,#REF!,#REF!,#REF!,#REF!,#REF!,#REF!</definedName>
    <definedName name="P1_SC22" hidden="1">#REF!,#REF!,#REF!,#REF!,#REF!,#REF!</definedName>
    <definedName name="P1_SCOPE_16_PRT" hidden="1">#REF!,#REF!,#REF!,#REF!,#REF!,#REF!,#REF!,#REF!,#REF!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CORR" hidden="1">#REF!,#REF!,#REF!,#REF!,#REF!,#REF!,#REF!</definedName>
    <definedName name="P1_SCOPE_DOP" hidden="1">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0_SCOPE_FULL_LOAD" hidden="1">#REF!,#REF!,#REF!,#REF!,#REF!,#REF!</definedName>
    <definedName name="P11_SCOPE_FULL_LOAD" hidden="1">#REF!,#REF!,#REF!,#REF!,#REF!</definedName>
    <definedName name="P12_SCOPE_FULL_LOAD" hidden="1">#REF!,#REF!,#REF!,#REF!,#REF!,#REF!</definedName>
    <definedName name="P13_SCOPE_FULL_LOAD" hidden="1">#REF!,#REF!,#REF!,#REF!,#REF!,#REF!</definedName>
    <definedName name="P14_SCOPE_FULL_LOAD" hidden="1">#REF!,#REF!,#REF!,#REF!,#REF!,#REF!</definedName>
    <definedName name="P15_SCOPE_FULL_LOAD" hidden="1">#REF!,#REF!,#REF!,#REF!,#REF!,P1_SCOPE_FULL_LOAD</definedName>
    <definedName name="P16_SCOPE_FULL_LOAD" hidden="1">P2_SCOPE_FULL_LOAD,P3_SCOPE_FULL_LOAD,P4_SCOPE_FULL_LOAD,P5_SCOPE_FULL_LOAD,P6_SCOPE_FULL_LOAD,P7_SCOPE_FULL_LOAD,P8_SCOPE_FULL_LOAD</definedName>
    <definedName name="P17_SCOPE_FULL_LOAD" hidden="1">P9_SCOPE_FULL_LOAD,P10_SCOPE_FULL_LOAD,P11_SCOPE_FULL_LOAD,P12_SCOPE_FULL_LOAD,P13_SCOPE_FULL_LOAD,P14_SCOPE_FULL_LOAD,P15_SCOPE_FULL_LOAD</definedName>
    <definedName name="P2_dip" hidden="1">#REF!,#REF!,#REF!,#REF!,#REF!,#REF!,#REF!</definedName>
    <definedName name="P2_SC22" hidden="1">#REF!,#REF!,#REF!,#REF!,#REF!,#REF!,#REF!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#REF!,#REF!,#REF!,#REF!,#REF!</definedName>
    <definedName name="P2_SCOPE_SAVE2" hidden="1">#REF!,#REF!,#REF!,#REF!,#REF!,#REF!</definedName>
    <definedName name="P2_SCOPE_SV_PRT" hidden="1">#REF!,#REF!,#REF!,#REF!,#REF!,#REF!,#REF!</definedName>
    <definedName name="P3_dip" hidden="1">#REF!,#REF!,#REF!,#REF!,#REF!,#REF!,#REF!,#REF!</definedName>
    <definedName name="P3_SC22" hidden="1">#REF!,#REF!,#REF!,#REF!,#REF!,#REF!</definedName>
    <definedName name="P3_SCOPE_F1_PRT" hidden="1">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#REF!,#REF!,#REF!,#REF!,#REF!</definedName>
    <definedName name="P3_SCOPE_SV_PRT" hidden="1">#REF!,#REF!,#REF!,#REF!,#REF!,#REF!,#REF!</definedName>
    <definedName name="P4_dip" hidden="1">#REF!,#REF!,#REF!,#REF!,#REF!,#REF!,#REF!,#REF!</definedName>
    <definedName name="P4_SCOPE_F1_PRT" hidden="1">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#REF!,#REF!,#REF!,#REF!,#REF!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#REF!,#REF!,#REF!,#REF!,#REF!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#REF!,#REF!,#REF!,#REF!,#REF!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#REF!,#REF!,#REF!,#REF!,#REF!</definedName>
    <definedName name="P8_SCOPE_FULL_LOAD" hidden="1">#REF!,#REF!,#REF!,#REF!,#REF!,#REF!</definedName>
    <definedName name="P8_SCOPE_NOTIND" hidden="1">#REF!,#REF!,#REF!,#REF!,#REF!,#REF!</definedName>
    <definedName name="P8_SCOPE_PER_PRT" hidden="1">[4]База!$J$84:$K$88,[4]База!$N$84:$N$88,[4]База!$F$14:$G$25,P1_SCOPE_PER_PRT,P2_SCOPE_PER_PRT,P3_SCOPE_PER_PRT,P4_SCOPE_PER_PRT</definedName>
    <definedName name="P9_SCOPE_FULL_LOAD" hidden="1">#REF!,#REF!,#REF!,#REF!,#REF!,#REF!</definedName>
    <definedName name="P9_SCOPE_NotInd" hidden="1">#REF!,P1_SCOPE_NOTIND,P2_SCOPE_NOTIND,P3_SCOPE_NOTIND,P4_SCOPE_NOTIND,P5_SCOPE_NOTIND,P6_SCOPE_NOTIND,P7_SCOPE_NOTIND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OD1">[1]MAIN!$65:$66</definedName>
    <definedName name="PROD2">[1]MAIN!$68:$69</definedName>
    <definedName name="project">[1]MAIN!$A$13</definedName>
    <definedName name="REGIONS">#REF!</definedName>
    <definedName name="Rep_cur">[1]MAIN!$F$28</definedName>
    <definedName name="revenues">[1]MAIN!$F$90:$AL$90</definedName>
    <definedName name="rgk">#REF!,#REF!,#REF!,#REF!,#REF!,#REF!,#REF!</definedName>
    <definedName name="rrr">[5]Справочники!$B$23:$B$26</definedName>
    <definedName name="sadfsd">[6]t_настройки!$I$88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APBEXrevision" hidden="1">1</definedName>
    <definedName name="SAPBEXsysID" hidden="1">"BW2"</definedName>
    <definedName name="SAPBEXwbID" hidden="1">"479GSPMTNK9HM4ZSIVE5K2SH6"</definedName>
    <definedName name="sbyt">#REF!,#REF!,#REF!,#REF!,#REF!,#REF!,#REF!,#REF!</definedName>
    <definedName name="SCENARIOS">#REF!</definedName>
    <definedName name="SCOPE_16_PRT">P1_SCOPE_16_PRT,P2_SCOPE_16_PRT</definedName>
    <definedName name="SCOPE_17.1_PRT">#REF!,#REF!,#REF!,#REF!,#REF!,#REF!</definedName>
    <definedName name="SCOPE_17_PRT">[4]База!$J$39:$M$41,[4]База!$E$43:$H$51,[4]База!$J$43:$M$51,[4]База!$E$54:$H$56,[4]База!$E$58:$H$66,[4]База!$E$69:$M$81,[4]База!$E$9:$H$11,P1_SCOPE_17_PRT</definedName>
    <definedName name="SCOPE_24_LD">#REF!,#REF!</definedName>
    <definedName name="SCOPE_24_PRT">#REF!,#REF!,#REF!,#REF!</definedName>
    <definedName name="SCOPE_25_PRT">#REF!,#REF!,#REF!,#REF!</definedName>
    <definedName name="SCOPE_4_PRT">[4]База!$Z$27:$AC$31,[4]База!$F$14:$I$20,P1_SCOPE_4_PRT,P2_SCOPE_4_PRT</definedName>
    <definedName name="SCOPE_5_PRT">[4]База!$Z$27:$AC$31,[4]База!$F$14:$I$21,P1_SCOPE_5_PRT,P2_SCOPE_5_PRT</definedName>
    <definedName name="SCOPE_CORR">#REF!,#REF!,#REF!,#REF!,#REF!,[0]!P1_SCOPE_CORR,[0]!P2_SCOPE_CORR</definedName>
    <definedName name="SCOPE_DOP">#REF!,[0]!P1_SCOPE_DOP</definedName>
    <definedName name="SCOPE_DOP2">#REF!,#REF!,#REF!,#REF!,#REF!,#REF!</definedName>
    <definedName name="SCOPE_DOP3">#REF!,#REF!,#REF!,#REF!,#REF!,#REF!</definedName>
    <definedName name="SCOPE_F1_PRT">[4]База!$D$86:$E$95,P1_SCOPE_F1_PRT,P2_SCOPE_F1_PRT,P3_SCOPE_F1_PRT,P4_SCOPE_F1_PRT</definedName>
    <definedName name="SCOPE_F2_PRT">[4]База!$C$5:$D$5,[4]База!$C$52:$C$57,[4]База!$D$57:$G$57,P1_SCOPE_F2_PRT,P2_SCOPE_F2_PRT</definedName>
    <definedName name="SCOPE_FST7">#REF!,#REF!,#REF!,#REF!,[0]!P1_SCOPE_FST7</definedName>
    <definedName name="SCOPE_FULL_LOAD">P16_SCOPE_FULL_LOAD,P17_SCOPE_FULL_LOAD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NOTIND">P1_SCOPE_NOTIND,P2_SCOPE_NOTIND,P3_SCOPE_NOTIND,P4_SCOPE_NOTIND,P5_SCOPE_NOTIND,P6_SCOPE_NOTIND,P7_SCOPE_NOTIND,P8_SCOPE_NOTIND</definedName>
    <definedName name="SCOPE_NotInd2">P4_SCOPE_NotInd2,P5_SCOPE_NotInd2,P6_SCOPE_NotInd2,P7_SCOPE_NotInd2</definedName>
    <definedName name="SCOPE_NotInd3">#REF!,#REF!,#REF!,[0]!P1_SCOPE_NotInd3,[0]!P2_SCOPE_NotInd3</definedName>
    <definedName name="SCOPE_OUTD">#REF!,#REF!,#REF!,#REF!,#REF!,#REF!,#REF!</definedName>
    <definedName name="SCOPE_PER_PRT">P5_SCOPE_PER_PRT,P6_SCOPE_PER_PRT,P7_SCOPE_PER_PRT,P8_SCOPE_PER_PRT</definedName>
    <definedName name="SCOPE_SAVE2">#REF!,#REF!,#REF!,#REF!,#REF!,[0]!P1_SCOPE_SAVE2,[0]!P2_SCOPE_SAVE2</definedName>
    <definedName name="SCOPE_SPR_PRT">#REF!,#REF!,#REF!</definedName>
    <definedName name="SCOPE_SS">#REF!,#REF!,#REF!,#REF!,#REF!,#REF!</definedName>
    <definedName name="SCOPE_SV_LD1">#REF!,#REF!,#REF!,#REF!,#REF!,[0]!P1_SCOPE_SV_LD1</definedName>
    <definedName name="SCOPE_SV_PRT">P1_SCOPE_SV_PRT,P2_SCOPE_SV_PRT,P3_SCOPE_SV_PRT</definedName>
    <definedName name="SCOPE_TP">#REF!,#REF!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RGET">[7]TEHSHEET!$I$42:$I$45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А77">[8]Рейтинг!$A$14</definedName>
    <definedName name="БазовыйПериод">[9]Заголовок!$B$15</definedName>
    <definedName name="БС">[10]Справочники!$A$4:$A$6</definedName>
    <definedName name="Виды_деятельности">[11]t_настройки!$I$43:$I$61</definedName>
    <definedName name="Год">[11]t_настройки!$I$8:$I$20</definedName>
    <definedName name="Год_выбрано">[11]t_настройки!$I$81</definedName>
    <definedName name="Год_Выбрано_Название">[11]t_настройки!$J$75</definedName>
    <definedName name="График_1_параметр">[11]t_настройки!$I$94:$I$101</definedName>
    <definedName name="График_3_параметр">[11]t_настройки!$I$104:$I$105</definedName>
    <definedName name="ДЗО_Выбрано">[11]t_настройки!$I$78</definedName>
    <definedName name="ДЗО_Выбрано_Название">[11]t_настройки!$I$87</definedName>
    <definedName name="ДРУГОЕ">[12]Справочники!$A$26:$A$28</definedName>
    <definedName name="ждх">#REF!</definedName>
    <definedName name="з4">#REF!</definedName>
    <definedName name="иии">#REF!</definedName>
    <definedName name="Квартал">[13]t_Настройки!$B$70:$B$73</definedName>
    <definedName name="КПЭ">#REF!</definedName>
    <definedName name="Кри">#REF!</definedName>
    <definedName name="Крит">#REF!</definedName>
    <definedName name="Н5">[14]Данные!$I$7</definedName>
    <definedName name="ната">#REF!</definedName>
    <definedName name="Номер_ДЗО">[15]База!$I$43</definedName>
    <definedName name="НП">[16]Исходные!$H$5</definedName>
    <definedName name="НСРФ">[17]Регионы!$A$2:$A$90</definedName>
    <definedName name="Период">[11]t_настройки!$I$23:$I$26</definedName>
    <definedName name="Период_Выбрано">[18]t_настройки!$I$84</definedName>
    <definedName name="ПериодРегулирования">[9]Заголовок!$B$14</definedName>
    <definedName name="Погрешность_вычислений">[11]t_проверки!$J$9</definedName>
    <definedName name="Подсинее">#REF!</definedName>
    <definedName name="Порог_проверки">'[11]Сценарные условия'!$K$19</definedName>
    <definedName name="Порог_Резервный_Фонд">'[11]Сценарные условия'!$K$20</definedName>
    <definedName name="ПоследнийГод">[12]Заголовок!$B$16</definedName>
    <definedName name="Проц1">[1]MAIN!$F$186</definedName>
    <definedName name="ПроцИзПр1">[1]MAIN!$F$188</definedName>
    <definedName name="ПЭ">[12]Справочники!$A$10:$A$12</definedName>
    <definedName name="РГК">[12]Справочники!$A$4:$A$4</definedName>
    <definedName name="рекЛЭПВН">'[19]приложение 1.1'!$B$25:$B$35</definedName>
    <definedName name="Список_ДЗО">'[11]Список ДЗО'!$B$8:$B$21</definedName>
    <definedName name="список_контр.котловой">[13]t_Настройки!$B$42:$B$53</definedName>
    <definedName name="Список_контрагентов">[13]t_Настройки!$B$36:$B$39</definedName>
    <definedName name="Список_филиалов">[13]t_Настройки!$B$23:$B$26</definedName>
    <definedName name="список_филиалов1">[13]t_Настройки!$B$29:$B$33</definedName>
    <definedName name="СтНПр1">[1]MAIN!$F$180</definedName>
    <definedName name="УГОЛЬ">[12]Справочники!$A$19:$A$21</definedName>
    <definedName name="уу">#REF!</definedName>
    <definedName name="ЧП1">[1]MAIN!$F$396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P15" i="1" s="1"/>
  <c r="P22" i="1" s="1"/>
  <c r="P16" i="1"/>
  <c r="P38" i="1"/>
  <c r="I38" i="1"/>
  <c r="S39" i="1" l="1"/>
  <c r="M19" i="1" l="1"/>
  <c r="M38" i="1" l="1"/>
  <c r="F38" i="1"/>
  <c r="D38" i="1"/>
  <c r="T39" i="1"/>
  <c r="D21" i="1"/>
  <c r="K34" i="1" l="1"/>
  <c r="K33" i="1" s="1"/>
  <c r="K32" i="1" s="1"/>
  <c r="I24" i="1"/>
  <c r="S34" i="1" l="1"/>
  <c r="M34" i="1"/>
  <c r="S33" i="1" l="1"/>
  <c r="S38" i="1"/>
  <c r="T35" i="1" l="1"/>
  <c r="M32" i="1"/>
  <c r="M33" i="1" l="1"/>
  <c r="T20" i="1" l="1"/>
  <c r="T18" i="1"/>
  <c r="S20" i="1"/>
  <c r="S18" i="1"/>
  <c r="S19" i="1" l="1"/>
  <c r="S32" i="1"/>
  <c r="S21" i="1"/>
  <c r="M17" i="1"/>
  <c r="M23" i="1"/>
  <c r="M16" i="1" s="1"/>
  <c r="M21" i="1"/>
  <c r="M18" i="1"/>
  <c r="S17" i="1" l="1"/>
  <c r="S23" i="1"/>
  <c r="M15" i="1"/>
  <c r="M22" i="1" s="1"/>
  <c r="D19" i="1"/>
  <c r="D34" i="1"/>
  <c r="D33" i="1" s="1"/>
  <c r="D32" i="1" s="1"/>
  <c r="D17" i="1" s="1"/>
  <c r="D23" i="1"/>
  <c r="D20" i="1"/>
  <c r="D18" i="1"/>
  <c r="D15" i="1" l="1"/>
  <c r="D22" i="1" s="1"/>
  <c r="F34" i="1"/>
  <c r="F33" i="1" s="1"/>
  <c r="F32" i="1" s="1"/>
  <c r="F21" i="1"/>
  <c r="F20" i="1"/>
  <c r="F18" i="1"/>
  <c r="F19" i="1" l="1"/>
  <c r="T38" i="1"/>
  <c r="S15" i="1"/>
  <c r="T34" i="1"/>
  <c r="T33" i="1" l="1"/>
  <c r="S22" i="1"/>
  <c r="F23" i="1"/>
  <c r="K21" i="1"/>
  <c r="N22" i="1"/>
  <c r="R34" i="1"/>
  <c r="R32" i="1" s="1"/>
  <c r="F17" i="1" l="1"/>
  <c r="T32" i="1"/>
  <c r="R17" i="1"/>
  <c r="R15" i="1" s="1"/>
  <c r="R22" i="1" s="1"/>
  <c r="F15" i="1" l="1"/>
  <c r="F22" i="1" l="1"/>
  <c r="T15" i="1"/>
  <c r="T22" i="1" s="1"/>
  <c r="K17" i="1"/>
  <c r="K15" i="1" s="1"/>
  <c r="K22" i="1" s="1"/>
  <c r="G24" i="1"/>
  <c r="G23" i="1" s="1"/>
  <c r="G16" i="1" s="1"/>
  <c r="G22" i="1" s="1"/>
  <c r="I23" i="1"/>
  <c r="I16" i="1" s="1"/>
  <c r="I19" i="1"/>
  <c r="I15" i="1" l="1"/>
  <c r="I22" i="1" s="1"/>
</calcChain>
</file>

<file path=xl/sharedStrings.xml><?xml version="1.0" encoding="utf-8"?>
<sst xmlns="http://schemas.openxmlformats.org/spreadsheetml/2006/main" count="616" uniqueCount="112">
  <si>
    <t>к приказу Минэнерго России</t>
  </si>
  <si>
    <t>План</t>
  </si>
  <si>
    <t>МВ×А</t>
  </si>
  <si>
    <t>Мвар</t>
  </si>
  <si>
    <t>МВт</t>
  </si>
  <si>
    <t>млн рублей (без НДС)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</si>
  <si>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</si>
  <si>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</si>
  <si>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Факт</t>
  </si>
  <si>
    <t>Отклонение от плана ввода основных средств</t>
  </si>
  <si>
    <t>нематериальные активы</t>
  </si>
  <si>
    <t>основные средства</t>
  </si>
  <si>
    <t>км ЛЭП</t>
  </si>
  <si>
    <t>млн рублей
 (без НДС)</t>
  </si>
  <si>
    <t>%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</si>
  <si>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</si>
  <si>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</si>
  <si>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</si>
  <si>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</si>
  <si>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</si>
  <si>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</si>
  <si>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</si>
  <si>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</si>
  <si>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</si>
  <si>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</si>
  <si>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</si>
  <si>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</si>
  <si>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</si>
  <si>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</si>
  <si>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1.1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</si>
  <si>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</si>
  <si>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</si>
  <si>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</si>
  <si>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</si>
  <si>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</si>
  <si>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</si>
  <si>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</si>
  <si>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</si>
  <si>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</si>
  <si>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</si>
  <si>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</si>
  <si>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</si>
  <si>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</si>
  <si>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1.2</t>
  </si>
  <si>
    <t>Реконструкция, модернизация, техническое перевооружение всего, в том числе:</t>
  </si>
  <si>
    <t>1.2.1</t>
  </si>
  <si>
    <t>1.2.1.1</t>
  </si>
  <si>
    <t>Реконструкция, модернизация, техническое перевооружение линий электропередачи, всего, в том числе:</t>
  </si>
  <si>
    <t>1.3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</si>
  <si>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</si>
  <si>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</si>
  <si>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</si>
  <si>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</si>
  <si>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</si>
  <si>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</si>
  <si>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0.2.</t>
  </si>
  <si>
    <t>город Москва</t>
  </si>
  <si>
    <t>Технологическое присоединение всего, в том числе:</t>
  </si>
  <si>
    <t>Технологическое присоединение энергопринимающих устройств потребителей максимальной мощностью от 15 до 150 кВт включительно, всего</t>
  </si>
  <si>
    <t>Технологическое присоединение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</si>
  <si>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</si>
  <si>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 всего, в том числе:</t>
  </si>
  <si>
    <t>Реконструкция трансформаторных и иных подстанций всего, в том числе:</t>
  </si>
  <si>
    <t>1.2.2.</t>
  </si>
  <si>
    <t>Инвестиционные проекты, реализация которых обуславливается схемами и программами перспективного развития электроэнергетики всего, в том числе:</t>
  </si>
  <si>
    <t>1.2.1.1.1</t>
  </si>
  <si>
    <t>нд</t>
  </si>
  <si>
    <t>Отчет о реализации инвестиционной программы МУП "Троицкая электросеть"</t>
  </si>
  <si>
    <t>Утвержденные плановые значения показателей приседены в соответствии с приказом Департамента экономической политики и развития города Москвы от 11.10.2017г. №489</t>
  </si>
  <si>
    <t>7</t>
  </si>
  <si>
    <t>8</t>
  </si>
  <si>
    <t>9</t>
  </si>
  <si>
    <t>10</t>
  </si>
  <si>
    <t>11</t>
  </si>
  <si>
    <t>Номер группы инвестиционных проектов</t>
  </si>
  <si>
    <t>от «25» апреля  2018 г. № 320</t>
  </si>
  <si>
    <t>Причины отклонений</t>
  </si>
  <si>
    <t>1.4.1</t>
  </si>
  <si>
    <t>Приложение  № 3</t>
  </si>
  <si>
    <t xml:space="preserve">Форма 3. Отчет об исполнении плана ввода основных средств по инвестиционным проектам инвестиционной программы </t>
  </si>
  <si>
    <t>5</t>
  </si>
  <si>
    <t>6</t>
  </si>
  <si>
    <t>Другое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</si>
  <si>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</si>
  <si>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</si>
  <si>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</si>
  <si>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</si>
  <si>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</si>
  <si>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</si>
  <si>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</si>
  <si>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</si>
  <si>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</si>
  <si>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</si>
  <si>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</si>
  <si>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</si>
  <si>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Первоначальная стоимость принимаемых к учету основных средств и нематериальных активов, млн. рублей (без НДС)</t>
  </si>
  <si>
    <t>Строительство КЛ-10 кВ РП38-ТП512, протяженностью по трассе 1 км.</t>
  </si>
  <si>
    <t>F_2.1.13.2019</t>
  </si>
  <si>
    <t>н</t>
  </si>
  <si>
    <t>за 2020 год</t>
  </si>
  <si>
    <t>Год раскрытия информации: 2021 год.</t>
  </si>
  <si>
    <t>Принятие основных средств и нематериальных активов к бухгалтерскому учету в году 2020</t>
  </si>
  <si>
    <t>1.6.1</t>
  </si>
  <si>
    <t>Покупка автоподъемника.</t>
  </si>
  <si>
    <t>F_3.3.2020</t>
  </si>
  <si>
    <t>1.4.2</t>
  </si>
  <si>
    <t xml:space="preserve">Строительство КЛ-10 кВ РП37-ТП526 протяженностью по трассе 0,75 км. </t>
  </si>
  <si>
    <t>F_2.1.10.2020</t>
  </si>
  <si>
    <t>Реконструкция ТП-517.Замена 8 высоковольтных ячеек РУ-10 кВ.</t>
  </si>
  <si>
    <t>F_1.1.10.2020</t>
  </si>
  <si>
    <t>по техническим причинам полное финансирование выполнено только в 2020 г.</t>
  </si>
  <si>
    <t>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</si>
</sst>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00;[White][=0]\ General;General"/>
    <numFmt numFmtId="166" formatCode="#,##0.000"/>
    <numFmt numFmtId="167" formatCode="0.0"/>
    <numFmt numFmtId="168" formatCode="#,##0.00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9" fillId="0" borderId="0"/>
    <xf numFmtId="0" fontId="3" fillId="0" borderId="0"/>
    <xf numFmtId="0" fontId="12" fillId="0" borderId="0"/>
  </cellStyleXfs>
  <cellXfs count="11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164" fontId="2" fillId="2" borderId="0" xfId="0" applyNumberFormat="1" applyFont="1" applyFill="1" applyAlignment="1"/>
    <xf numFmtId="0" fontId="1" fillId="2" borderId="0" xfId="1" applyFont="1" applyFill="1"/>
    <xf numFmtId="165" fontId="4" fillId="2" borderId="0" xfId="1" applyNumberFormat="1" applyFont="1" applyFill="1" applyAlignment="1">
      <alignment horizontal="right" vertical="center"/>
    </xf>
    <xf numFmtId="0" fontId="0" fillId="2" borderId="0" xfId="0" applyFont="1" applyFill="1"/>
    <xf numFmtId="164" fontId="4" fillId="2" borderId="0" xfId="2" applyNumberFormat="1" applyFont="1" applyFill="1" applyAlignment="1">
      <alignment horizontal="left" vertical="center" wrapText="1"/>
    </xf>
    <xf numFmtId="0" fontId="5" fillId="2" borderId="0" xfId="0" applyFont="1" applyFill="1" applyAlignment="1"/>
    <xf numFmtId="165" fontId="4" fillId="2" borderId="0" xfId="1" applyNumberFormat="1" applyFont="1" applyFill="1" applyAlignment="1">
      <alignment horizontal="right"/>
    </xf>
    <xf numFmtId="164" fontId="0" fillId="2" borderId="0" xfId="2" applyNumberFormat="1" applyFont="1" applyFill="1" applyAlignment="1"/>
    <xf numFmtId="0" fontId="5" fillId="2" borderId="0" xfId="1" applyFont="1" applyFill="1" applyAlignment="1">
      <alignment wrapText="1"/>
    </xf>
    <xf numFmtId="0" fontId="4" fillId="2" borderId="0" xfId="0" applyFont="1" applyFill="1" applyAlignment="1"/>
    <xf numFmtId="165" fontId="5" fillId="2" borderId="0" xfId="0" applyNumberFormat="1" applyFont="1" applyFill="1" applyAlignment="1"/>
    <xf numFmtId="164" fontId="1" fillId="2" borderId="0" xfId="0" applyNumberFormat="1" applyFont="1" applyFill="1" applyAlignment="1"/>
    <xf numFmtId="165" fontId="1" fillId="2" borderId="0" xfId="1" applyNumberFormat="1" applyFont="1" applyFill="1"/>
    <xf numFmtId="164" fontId="1" fillId="2" borderId="0" xfId="0" applyNumberFormat="1" applyFont="1" applyFill="1" applyAlignment="1">
      <alignment horizontal="center" wrapText="1"/>
    </xf>
    <xf numFmtId="0" fontId="4" fillId="2" borderId="0" xfId="1" applyFont="1" applyFill="1" applyAlignment="1">
      <alignment wrapText="1"/>
    </xf>
    <xf numFmtId="165" fontId="5" fillId="2" borderId="0" xfId="1" applyNumberFormat="1" applyFont="1" applyFill="1" applyAlignment="1">
      <alignment wrapText="1"/>
    </xf>
    <xf numFmtId="164" fontId="1" fillId="2" borderId="0" xfId="0" applyNumberFormat="1" applyFont="1" applyFill="1" applyAlignment="1">
      <alignment horizontal="left" wrapText="1"/>
    </xf>
    <xf numFmtId="0" fontId="5" fillId="2" borderId="0" xfId="4" applyFont="1" applyFill="1" applyBorder="1" applyAlignment="1"/>
    <xf numFmtId="0" fontId="8" fillId="2" borderId="0" xfId="4" applyFont="1" applyFill="1" applyBorder="1" applyAlignment="1"/>
    <xf numFmtId="165" fontId="8" fillId="2" borderId="0" xfId="4" applyNumberFormat="1" applyFont="1" applyFill="1" applyBorder="1" applyAlignment="1"/>
    <xf numFmtId="0" fontId="1" fillId="2" borderId="5" xfId="6" applyFont="1" applyFill="1" applyBorder="1" applyAlignment="1">
      <alignment vertical="center"/>
    </xf>
    <xf numFmtId="0" fontId="10" fillId="2" borderId="0" xfId="0" applyFont="1" applyFill="1"/>
    <xf numFmtId="0" fontId="1" fillId="2" borderId="2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165" fontId="10" fillId="2" borderId="0" xfId="0" applyNumberFormat="1" applyFont="1" applyFill="1"/>
    <xf numFmtId="2" fontId="2" fillId="2" borderId="0" xfId="0" applyNumberFormat="1" applyFont="1" applyFill="1" applyAlignment="1"/>
    <xf numFmtId="2" fontId="1" fillId="2" borderId="0" xfId="1" applyNumberFormat="1" applyFont="1" applyFill="1"/>
    <xf numFmtId="2" fontId="4" fillId="2" borderId="0" xfId="2" applyNumberFormat="1" applyFont="1" applyFill="1" applyAlignment="1">
      <alignment horizontal="left" vertical="center" wrapText="1"/>
    </xf>
    <xf numFmtId="2" fontId="5" fillId="2" borderId="0" xfId="0" applyNumberFormat="1" applyFont="1" applyFill="1" applyAlignment="1"/>
    <xf numFmtId="2" fontId="5" fillId="2" borderId="0" xfId="1" applyNumberFormat="1" applyFont="1" applyFill="1" applyAlignment="1">
      <alignment wrapText="1"/>
    </xf>
    <xf numFmtId="2" fontId="4" fillId="2" borderId="0" xfId="2" applyNumberFormat="1" applyFont="1" applyFill="1" applyAlignment="1">
      <alignment vertical="center" wrapText="1"/>
    </xf>
    <xf numFmtId="2" fontId="1" fillId="2" borderId="0" xfId="0" applyNumberFormat="1" applyFont="1" applyFill="1" applyAlignment="1">
      <alignment horizontal="center" wrapText="1"/>
    </xf>
    <xf numFmtId="2" fontId="5" fillId="2" borderId="0" xfId="1" applyNumberFormat="1" applyFont="1" applyFill="1" applyAlignment="1">
      <alignment horizontal="center" wrapText="1"/>
    </xf>
    <xf numFmtId="2" fontId="5" fillId="2" borderId="0" xfId="4" applyNumberFormat="1" applyFont="1" applyFill="1" applyBorder="1" applyAlignment="1"/>
    <xf numFmtId="2" fontId="7" fillId="2" borderId="0" xfId="4" applyNumberFormat="1" applyFont="1" applyFill="1" applyBorder="1" applyAlignment="1"/>
    <xf numFmtId="2" fontId="8" fillId="2" borderId="0" xfId="4" applyNumberFormat="1" applyFont="1" applyFill="1" applyBorder="1" applyAlignment="1"/>
    <xf numFmtId="2" fontId="1" fillId="2" borderId="1" xfId="0" applyNumberFormat="1" applyFont="1" applyFill="1" applyBorder="1" applyAlignment="1">
      <alignment horizontal="center" vertical="center" textRotation="90" wrapText="1"/>
    </xf>
    <xf numFmtId="2" fontId="1" fillId="2" borderId="1" xfId="5" applyNumberFormat="1" applyFont="1" applyFill="1" applyBorder="1" applyAlignment="1">
      <alignment horizontal="center" vertical="center" textRotation="90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wrapText="1"/>
    </xf>
    <xf numFmtId="0" fontId="1" fillId="0" borderId="1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" fillId="2" borderId="1" xfId="3" applyNumberFormat="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2" fontId="4" fillId="2" borderId="0" xfId="2" applyNumberFormat="1" applyFont="1" applyFill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9" fontId="1" fillId="2" borderId="2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49" fontId="8" fillId="2" borderId="1" xfId="6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1" fillId="2" borderId="4" xfId="6" applyNumberFormat="1" applyFont="1" applyFill="1" applyBorder="1" applyAlignment="1">
      <alignment vertical="center"/>
    </xf>
    <xf numFmtId="0" fontId="1" fillId="2" borderId="4" xfId="6" applyFont="1" applyFill="1" applyBorder="1" applyAlignment="1">
      <alignment vertical="center"/>
    </xf>
    <xf numFmtId="2" fontId="1" fillId="2" borderId="1" xfId="5" applyNumberFormat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/>
    <xf numFmtId="1" fontId="3" fillId="2" borderId="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49" fontId="16" fillId="0" borderId="1" xfId="3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5" fontId="1" fillId="2" borderId="1" xfId="6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2" fontId="1" fillId="2" borderId="1" xfId="5" applyNumberFormat="1" applyFont="1" applyFill="1" applyBorder="1" applyAlignment="1">
      <alignment horizontal="center" vertical="center"/>
    </xf>
    <xf numFmtId="2" fontId="1" fillId="2" borderId="8" xfId="5" applyNumberFormat="1" applyFont="1" applyFill="1" applyBorder="1" applyAlignment="1">
      <alignment horizontal="center" vertical="center"/>
    </xf>
    <xf numFmtId="2" fontId="1" fillId="2" borderId="9" xfId="5" applyNumberFormat="1" applyFont="1" applyFill="1" applyBorder="1" applyAlignment="1">
      <alignment horizontal="center" vertical="center"/>
    </xf>
    <xf numFmtId="2" fontId="1" fillId="2" borderId="10" xfId="5" applyNumberFormat="1" applyFont="1" applyFill="1" applyBorder="1" applyAlignment="1">
      <alignment horizontal="center" vertical="center"/>
    </xf>
    <xf numFmtId="2" fontId="1" fillId="2" borderId="11" xfId="5" applyNumberFormat="1" applyFont="1" applyFill="1" applyBorder="1" applyAlignment="1">
      <alignment horizontal="center" vertical="center"/>
    </xf>
    <xf numFmtId="2" fontId="1" fillId="2" borderId="12" xfId="5" applyNumberFormat="1" applyFont="1" applyFill="1" applyBorder="1" applyAlignment="1">
      <alignment horizontal="center" vertical="center"/>
    </xf>
    <xf numFmtId="2" fontId="1" fillId="2" borderId="13" xfId="5" applyNumberFormat="1" applyFont="1" applyFill="1" applyBorder="1" applyAlignment="1">
      <alignment horizontal="center" vertical="center"/>
    </xf>
    <xf numFmtId="2" fontId="13" fillId="0" borderId="0" xfId="1" applyNumberFormat="1" applyFont="1" applyFill="1" applyAlignment="1">
      <alignment horizontal="center"/>
    </xf>
    <xf numFmtId="2" fontId="1" fillId="2" borderId="3" xfId="5" applyNumberFormat="1" applyFont="1" applyFill="1" applyBorder="1" applyAlignment="1">
      <alignment horizontal="center" vertical="center"/>
    </xf>
    <xf numFmtId="2" fontId="1" fillId="2" borderId="4" xfId="5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2" fontId="7" fillId="2" borderId="0" xfId="4" applyNumberFormat="1" applyFont="1" applyFill="1" applyBorder="1" applyAlignment="1">
      <alignment horizontal="center"/>
    </xf>
    <xf numFmtId="2" fontId="4" fillId="2" borderId="0" xfId="2" applyNumberFormat="1" applyFont="1" applyFill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 2" xfId="7"/>
    <cellStyle name="Обычный 3" xfId="1"/>
    <cellStyle name="Обычный 4" xfId="2"/>
    <cellStyle name="Обычный 5" xfId="6"/>
    <cellStyle name="Обычный 5 10" xfId="5"/>
    <cellStyle name="Обычный 7" xfId="3"/>
    <cellStyle name="Обычный_Форматы по компаниям_las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fs\Common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&#1099;/&#1041;&#1080;&#1079;&#1085;&#1077;&#1089;-&#1087;&#1083;&#1072;&#1085;&#1080;&#1088;&#1086;&#1074;&#1072;&#1085;&#1080;&#1077;/&#1041;&#1055;%202015%20&#1087;&#1083;&#1072;&#1085;_08.2014/&#1060;&#1086;&#1088;&#1084;&#1072;&#1090;%20&#1041;&#1055;%202015_&#1054;&#106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BC/1_client/MRSK/01.Working%20papers/02.&#1052;&#1077;&#1090;&#1086;&#1076;&#1086;&#1083;&#1086;&#1075;&#1080;&#1103;/&#1069;&#1090;&#1072;&#1087;%202.2/01.%20&#1064;&#1072;&#1073;&#1083;&#1086;&#1085;%20&#1041;&#1055;%20&#1044;&#1047;&#1054;/&#1052;&#1086;&#1076;&#1091;&#1083;&#1100;%20&#1076;&#1086;&#1087;.%20&#1092;&#1086;&#1088;&#1084;%20&#1082;%20&#1041;&#1055;/&#1044;&#1086;&#1087;&#1086;&#1083;&#1085;&#1080;&#1090;&#1077;&#1083;&#1100;&#1085;&#1099;&#1077;%20&#1092;&#1086;&#1088;&#1084;&#1099;/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%20&#1050;&#1057;/&#1044;&#1048;&#1055;%20-%202008/!!!%20&#1054;&#1041;&#1054;&#1057;&#1053;&#1054;&#1042;&#1067;&#1042;&#1040;&#1070;&#1065;&#1048;&#1045;%20&#1052;&#1040;&#1058;&#1045;&#1056;&#1048;&#1040;&#1051;&#1067;%20&#1055;&#1054;%20&#1048;&#1055;&#1056;/&#1048;&#1089;&#1093;&#1086;&#1076;&#1085;&#1099;&#1081;%20&#1092;&#1072;&#1081;&#1083;%20&#1076;&#1083;&#1103;%20&#1087;&#1072;&#1089;&#1087;&#1086;&#1088;&#1090;&#1086;&#1074;/1_&#1050;&#1059;&#106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44;%20&#1101;&#1082;.%20&#1080;%20&#1092;&#1080;&#1085;&#1072;&#1085;&#1089;&#1086;&#1074;/03_&#1041;&#1055;/&#1041;&#1055;_2014_&#1087;&#1088;&#1086;&#1075;&#1085;&#1086;&#1079;/&#1040;&#1069;_&#1040;&#1056;&#1052;_&#1041;&#1055;_2014-2019_4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4;&#1050;&#1057;\&#1050;&#1086;&#1088;&#1077;&#1082;&#1086;&#1074;&#1094;&#1077;&#1074;\12%2016%20&#1075;&#1086;&#1076;\&#1060;&#1086;&#1088;&#1084;&#1072;&#1090;&#1099;%20&#1052;&#1080;&#1085;&#1080;&#1089;&#1090;&#1077;&#1088;&#1089;&#1090;&#1074;&#1072;%20&#1048;&#1055;&#1056;2012-2016(&#1089;&#1077;&#1082;&#1074;&#1077;&#1089;&#1090;&#1080;&#1088;&#1086;&#1074;&#1072;&#1085;&#1099;&#1081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%20&#1050;&#1057;/&#1044;&#1048;&#1055;%20-%202008/!!!%20&#1054;&#1041;&#1054;&#1057;&#1053;&#1054;&#1042;&#1067;&#1042;&#1040;&#1070;&#1065;&#1048;&#1045;%20&#1052;&#1040;&#1058;&#1045;&#1056;&#1048;&#1040;&#1051;&#1067;%20&#1055;&#1054;%20&#1048;&#1055;&#1056;/&#1048;&#1089;&#1093;&#1086;&#1076;&#1085;&#1099;&#1081;%20&#1092;&#1072;&#1081;&#1083;%20&#1076;&#1083;&#1103;%20&#1087;&#1072;&#1089;&#1087;&#1086;&#1088;&#1090;&#1086;&#1074;/3_&#1050;&#106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ERGEY.VERESCHAGIN/Desktop/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otesFFF692/&#1056;&#1072;&#1079;&#1088;&#1072;&#1073;&#1086;&#1090;&#1082;&#1072;%20&#1096;&#1072;&#1073;&#1083;&#1086;&#1085;&#1072;%20&#1041;&#1055;/old/&#1096;&#1072;&#1073;&#1083;&#1086;&#1085;_v5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>
            <v>0</v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>
            <v>0</v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>
            <v>0</v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>
            <v>0</v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>
            <v>0</v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>
            <v>0</v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>
            <v>0</v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>
            <v>0</v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>
            <v>0</v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>
            <v>0</v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>
            <v>0</v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>
            <v>0</v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>
            <v>0</v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>
            <v>0</v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>
            <v>0</v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БДР по филиалам"/>
      <sheetName val="t_проверки"/>
      <sheetName val="18 Оптимизация АУР"/>
      <sheetName val="t_настройки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H3" t="e">
            <v>#REF!</v>
          </cell>
        </row>
        <row r="9">
          <cell r="J9">
            <v>0.5</v>
          </cell>
        </row>
      </sheetData>
      <sheetData sheetId="22" refreshError="1"/>
      <sheetData sheetId="23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2014</v>
          </cell>
        </row>
        <row r="78">
          <cell r="I78">
            <v>14</v>
          </cell>
        </row>
        <row r="81">
          <cell r="I81">
            <v>7</v>
          </cell>
        </row>
        <row r="87">
          <cell r="I87" t="str">
            <v>ОАО «МРСК Юга»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Коррект"/>
      <sheetName val="Данные"/>
      <sheetName val="Данные(2)"/>
      <sheetName val="Объекты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КУЭ"/>
      <sheetName val="База"/>
      <sheetName val="1. паспорт местоположение"/>
      <sheetName val="2. паспорт  ТП"/>
      <sheetName val="3.1. паспорт Техсостояние ПС"/>
      <sheetName val="3.2 паспорт Техсостояние ЛЭП"/>
      <sheetName val="3.3 паспорт описание"/>
      <sheetName val="3.4. Паспорт надежность"/>
      <sheetName val="4. паспортбюджет"/>
      <sheetName val="5. анализ эконом эфф+"/>
      <sheetName val="6.1. Паспорт сетевой график"/>
      <sheetName val="6.2. Паспорт фин осв ввод"/>
      <sheetName val="7. Паспорт отчет о закупке"/>
      <sheetName val="8. Общие свед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</sheetNames>
    <sheetDataSet>
      <sheetData sheetId="0" refreshError="1"/>
      <sheetData sheetId="1" refreshError="1">
        <row r="5">
          <cell r="H5">
            <v>0.24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БДР по филиалам"/>
      <sheetName val="t_проверки"/>
      <sheetName val="t_настройки"/>
      <sheetName val="Регионы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84">
          <cell r="I84">
            <v>4</v>
          </cell>
        </row>
      </sheetData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1"/>
      <sheetName val="приложение 1.2"/>
      <sheetName val="Приложение 1.3"/>
      <sheetName val="приложение 1.4"/>
      <sheetName val="приложение 2.2 "/>
      <sheetName val="2.3-ЧГ"/>
      <sheetName val="2.3-Элев"/>
      <sheetName val="2.3-Юго-Зап"/>
      <sheetName val="2.3-Зап"/>
      <sheetName val="2.3-Южн"/>
      <sheetName val="2.3-Аск-Ташт"/>
      <sheetName val="2.3-БелЯр2"/>
      <sheetName val="2.3-Горная"/>
      <sheetName val="приложение 2.3"/>
      <sheetName val="приложение 3.1Черн Гор"/>
      <sheetName val="приложение 3.1 Элев."/>
      <sheetName val="приложение 3.1 ЮгоЗап."/>
      <sheetName val="приложение 3.1 Зап. "/>
      <sheetName val="приложение 3.1 Южная"/>
      <sheetName val="приложение 3.1 Аск-Ташт"/>
      <sheetName val="приложение 3.1 БелЯр2"/>
      <sheetName val="приложение 3.1 Горная"/>
      <sheetName val="приложение 3.1 Карак"/>
      <sheetName val="приложение 3.1 Подсинее"/>
      <sheetName val="приложение 3.1"/>
      <sheetName val="приложение 3.2"/>
      <sheetName val="приложение 4.1"/>
      <sheetName val="приложение 4.2"/>
      <sheetName val="приложение 4.3"/>
      <sheetName val="Списки"/>
      <sheetName val="t_настройки"/>
      <sheetName val="НП-2-12-П"/>
    </sheetNames>
    <sheetDataSet>
      <sheetData sheetId="0">
        <row r="25">
          <cell r="B25" t="str">
            <v>С-341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6">
          <cell r="B26" t="str">
            <v>С-342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7">
          <cell r="B27" t="str">
            <v>Реконструкция С-319 ПС "Лукьяновская" - ПС "Райково", Lобщ.=27,7км (АС-185) (ЦП замены проводов и грозозащитных тросов, отработавших нормативный срок)</v>
          </cell>
        </row>
        <row r="31">
          <cell r="B31" t="str">
            <v>ВЛ-110кВ С-89/90 Абакан-Районная - Расцвет Замена грозотроса 13км (ЦП замены проводов и грозозащитных тросов, отработавших нормативный срок)</v>
          </cell>
        </row>
        <row r="32">
          <cell r="B32" t="str">
            <v>ВЛ-110кВ С-319 ПС Лукьяновка - ПС Райково Замена проводов и грозозащитных тросов отработавших нормативный срок</v>
          </cell>
        </row>
        <row r="33">
          <cell r="B33" t="str">
            <v>ВЛ-110кВ "Туим-Шира" С-335 замена провода АС-70 на АС-120 и грозотроса - 5,073 км и С-335/336 замена грозотроса - 340 метров (ЦП замены проводов и грозозащитных тросов, отработавших нормативный срок)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УФ-61"/>
      <sheetName val="1.1. нвв переход"/>
      <sheetName val="6. Показатели перехода"/>
      <sheetName val="Лист1"/>
      <sheetName val="FES"/>
      <sheetName val="Баланс ээ"/>
      <sheetName val="Баланс мощности"/>
      <sheetName val="regs"/>
      <sheetName val="Gen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_КЭ"/>
      <sheetName val="База"/>
      <sheetName val="Филиалы"/>
      <sheetName val="Лист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</sheetNames>
    <sheetDataSet>
      <sheetData sheetId="0" refreshError="1"/>
      <sheetData sheetId="1" refreshError="1"/>
      <sheetData sheetId="2" refreshError="1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ИПР 2012"/>
      <sheetName val="ИПР 2012-2017"/>
      <sheetName val="1.2"/>
      <sheetName val="стадия реализации"/>
      <sheetName val="ввод-вывод"/>
      <sheetName val="2.2_прил."/>
      <sheetName val="Титульный лист"/>
      <sheetName val="См.1"/>
      <sheetName val="4НКУ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W43"/>
  <sheetViews>
    <sheetView tabSelected="1" topLeftCell="A9" zoomScale="70" zoomScaleNormal="70" workbookViewId="0">
      <pane xSplit="3" ySplit="7" topLeftCell="D31" activePane="bottomRight" state="frozen"/>
      <selection activeCell="A9" sqref="A9"/>
      <selection pane="topRight" activeCell="D9" sqref="D9"/>
      <selection pane="bottomLeft" activeCell="A16" sqref="A16"/>
      <selection pane="bottomRight" activeCell="P40" sqref="P40"/>
    </sheetView>
  </sheetViews>
  <sheetFormatPr defaultColWidth="9.140625" defaultRowHeight="15" x14ac:dyDescent="0.25"/>
  <cols>
    <col min="1" max="1" width="9.28515625" style="24" bestFit="1" customWidth="1"/>
    <col min="2" max="2" width="46.5703125" style="24" customWidth="1"/>
    <col min="3" max="4" width="17.5703125" style="24" customWidth="1"/>
    <col min="5" max="5" width="10.42578125" style="43" customWidth="1"/>
    <col min="6" max="6" width="11.7109375" style="43" customWidth="1"/>
    <col min="7" max="7" width="9.7109375" style="43" customWidth="1"/>
    <col min="8" max="8" width="9.28515625" style="43" customWidth="1"/>
    <col min="9" max="9" width="9" style="43" customWidth="1"/>
    <col min="10" max="10" width="9.7109375" style="43" customWidth="1"/>
    <col min="11" max="11" width="9" style="43" customWidth="1"/>
    <col min="12" max="12" width="15.28515625" style="43" customWidth="1"/>
    <col min="13" max="13" width="11.7109375" style="43" customWidth="1"/>
    <col min="14" max="14" width="8" style="43" customWidth="1"/>
    <col min="15" max="15" width="9" style="43" customWidth="1"/>
    <col min="16" max="16" width="9.42578125" style="43" customWidth="1"/>
    <col min="17" max="18" width="8.7109375" style="43" customWidth="1"/>
    <col min="19" max="19" width="11.7109375" style="43" customWidth="1"/>
    <col min="20" max="22" width="11.7109375" style="24" customWidth="1"/>
    <col min="23" max="23" width="45" style="27" customWidth="1"/>
    <col min="24" max="16384" width="9.140625" style="24"/>
  </cols>
  <sheetData>
    <row r="1" spans="1:23" s="6" customFormat="1" ht="18.75" customHeight="1" x14ac:dyDescent="0.25">
      <c r="A1" s="1"/>
      <c r="B1" s="2"/>
      <c r="C1" s="3"/>
      <c r="D1" s="3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4"/>
      <c r="U1" s="4"/>
      <c r="V1" s="4"/>
      <c r="W1" s="5" t="s">
        <v>78</v>
      </c>
    </row>
    <row r="2" spans="1:23" s="6" customFormat="1" ht="18.75" customHeight="1" x14ac:dyDescent="0.3">
      <c r="A2" s="1"/>
      <c r="B2" s="2"/>
      <c r="C2" s="7"/>
      <c r="D2" s="31" t="s">
        <v>79</v>
      </c>
      <c r="E2" s="31"/>
      <c r="F2" s="31"/>
      <c r="G2" s="31"/>
      <c r="H2" s="31"/>
      <c r="I2" s="31"/>
      <c r="J2" s="31"/>
      <c r="K2" s="31"/>
      <c r="L2" s="29"/>
      <c r="M2" s="29"/>
      <c r="N2" s="29"/>
      <c r="O2" s="29"/>
      <c r="P2" s="29"/>
      <c r="Q2" s="29"/>
      <c r="R2" s="29"/>
      <c r="S2" s="29"/>
      <c r="T2" s="4"/>
      <c r="U2" s="4"/>
      <c r="V2" s="4"/>
      <c r="W2" s="9" t="s">
        <v>0</v>
      </c>
    </row>
    <row r="3" spans="1:23" s="6" customFormat="1" ht="18.75" customHeight="1" x14ac:dyDescent="0.3">
      <c r="A3" s="102" t="s">
        <v>99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29"/>
      <c r="S3" s="29"/>
      <c r="T3" s="4"/>
      <c r="U3" s="4"/>
      <c r="V3" s="4"/>
      <c r="W3" s="9" t="s">
        <v>75</v>
      </c>
    </row>
    <row r="4" spans="1:23" s="6" customFormat="1" ht="18.75" customHeight="1" x14ac:dyDescent="0.3">
      <c r="A4" s="10"/>
      <c r="B4" s="7"/>
      <c r="C4" s="7"/>
      <c r="D4" s="7"/>
      <c r="E4" s="30"/>
      <c r="F4" s="31" t="s">
        <v>67</v>
      </c>
      <c r="G4" s="31"/>
      <c r="H4" s="31"/>
      <c r="I4" s="31"/>
      <c r="J4" s="31"/>
      <c r="K4" s="31"/>
      <c r="L4" s="33"/>
      <c r="M4" s="33"/>
      <c r="N4" s="31"/>
      <c r="O4" s="31"/>
      <c r="P4" s="31"/>
      <c r="Q4" s="31"/>
      <c r="R4" s="31"/>
      <c r="S4" s="31"/>
      <c r="T4" s="12"/>
      <c r="U4" s="8"/>
      <c r="V4" s="12"/>
      <c r="W4" s="13"/>
    </row>
    <row r="5" spans="1:23" s="6" customFormat="1" ht="18.75" customHeight="1" x14ac:dyDescent="0.3">
      <c r="A5" s="14"/>
      <c r="B5" s="7"/>
      <c r="C5" s="7"/>
      <c r="D5" s="7"/>
      <c r="E5" s="30"/>
      <c r="F5" s="32"/>
      <c r="G5" s="115" t="s">
        <v>100</v>
      </c>
      <c r="H5" s="115"/>
      <c r="I5" s="115"/>
      <c r="J5" s="115"/>
      <c r="K5" s="115"/>
      <c r="L5" s="115"/>
      <c r="M5" s="33"/>
      <c r="N5" s="29"/>
      <c r="O5" s="29"/>
      <c r="P5" s="29"/>
      <c r="Q5" s="29"/>
      <c r="R5" s="29"/>
      <c r="S5" s="29"/>
      <c r="T5" s="4"/>
      <c r="U5" s="4"/>
      <c r="V5" s="4"/>
      <c r="W5" s="15"/>
    </row>
    <row r="6" spans="1:23" s="6" customFormat="1" ht="18.75" customHeight="1" x14ac:dyDescent="0.35">
      <c r="A6" s="16"/>
      <c r="B6" s="16"/>
      <c r="C6" s="16"/>
      <c r="D6" s="16"/>
      <c r="E6" s="34"/>
      <c r="F6" s="35"/>
      <c r="G6" s="35"/>
      <c r="H6" s="35"/>
      <c r="I6" s="58"/>
      <c r="J6" s="58"/>
      <c r="K6" s="58"/>
      <c r="L6" s="58"/>
      <c r="M6" s="58"/>
      <c r="N6" s="32"/>
      <c r="O6" s="32"/>
      <c r="P6" s="32"/>
      <c r="Q6" s="32"/>
      <c r="R6" s="32"/>
      <c r="S6" s="32"/>
      <c r="T6" s="17"/>
      <c r="U6" s="11"/>
      <c r="V6" s="17"/>
      <c r="W6" s="18"/>
    </row>
    <row r="7" spans="1:23" s="6" customFormat="1" ht="18.75" customHeight="1" x14ac:dyDescent="0.25">
      <c r="A7" s="14"/>
      <c r="B7" s="19"/>
      <c r="C7" s="83" t="s">
        <v>68</v>
      </c>
      <c r="D7" s="83"/>
      <c r="E7" s="83"/>
      <c r="F7" s="83"/>
      <c r="G7" s="83"/>
      <c r="H7" s="83"/>
      <c r="I7" s="83"/>
      <c r="J7" s="83"/>
      <c r="K7" s="83"/>
      <c r="L7" s="58"/>
      <c r="M7" s="58"/>
      <c r="N7" s="29"/>
      <c r="O7" s="29"/>
      <c r="P7" s="29"/>
      <c r="Q7" s="29"/>
      <c r="R7" s="29"/>
      <c r="S7" s="29"/>
      <c r="T7" s="4"/>
      <c r="U7" s="4"/>
      <c r="V7" s="4"/>
      <c r="W7" s="15"/>
    </row>
    <row r="8" spans="1:23" s="6" customFormat="1" ht="18.75" customHeight="1" x14ac:dyDescent="0.3">
      <c r="A8" s="20"/>
      <c r="B8" s="20"/>
      <c r="C8" s="20"/>
      <c r="D8" s="20"/>
      <c r="E8" s="36"/>
      <c r="F8" s="36"/>
      <c r="G8" s="114"/>
      <c r="H8" s="114"/>
      <c r="I8" s="114"/>
      <c r="J8" s="114"/>
      <c r="K8" s="114"/>
      <c r="L8" s="37"/>
      <c r="M8" s="37"/>
      <c r="N8" s="37"/>
      <c r="O8" s="37"/>
      <c r="P8" s="37"/>
      <c r="Q8" s="38"/>
      <c r="R8" s="38"/>
      <c r="S8" s="38"/>
      <c r="T8" s="21"/>
      <c r="U8" s="21"/>
      <c r="V8" s="21"/>
      <c r="W8" s="22"/>
    </row>
    <row r="9" spans="1:23" ht="15.75" customHeight="1" x14ac:dyDescent="0.25">
      <c r="A9" s="105" t="s">
        <v>74</v>
      </c>
      <c r="B9" s="108" t="s">
        <v>6</v>
      </c>
      <c r="C9" s="93" t="s">
        <v>7</v>
      </c>
      <c r="D9" s="111" t="s">
        <v>95</v>
      </c>
      <c r="E9" s="103" t="s">
        <v>101</v>
      </c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71"/>
      <c r="T9" s="72"/>
      <c r="U9" s="72"/>
      <c r="V9" s="23"/>
      <c r="W9" s="92" t="s">
        <v>76</v>
      </c>
    </row>
    <row r="10" spans="1:23" ht="27.75" customHeight="1" x14ac:dyDescent="0.25">
      <c r="A10" s="106"/>
      <c r="B10" s="109"/>
      <c r="C10" s="93"/>
      <c r="D10" s="112"/>
      <c r="E10" s="96" t="s">
        <v>1</v>
      </c>
      <c r="F10" s="97"/>
      <c r="G10" s="97"/>
      <c r="H10" s="97"/>
      <c r="I10" s="97"/>
      <c r="J10" s="97"/>
      <c r="K10" s="98"/>
      <c r="L10" s="96" t="s">
        <v>8</v>
      </c>
      <c r="M10" s="97"/>
      <c r="N10" s="97"/>
      <c r="O10" s="97"/>
      <c r="P10" s="97"/>
      <c r="Q10" s="97"/>
      <c r="R10" s="98"/>
      <c r="S10" s="93" t="s">
        <v>9</v>
      </c>
      <c r="T10" s="93"/>
      <c r="U10" s="93"/>
      <c r="V10" s="94"/>
      <c r="W10" s="92"/>
    </row>
    <row r="11" spans="1:23" ht="19.5" customHeight="1" x14ac:dyDescent="0.25">
      <c r="A11" s="106"/>
      <c r="B11" s="109"/>
      <c r="C11" s="93"/>
      <c r="D11" s="112"/>
      <c r="E11" s="99"/>
      <c r="F11" s="100"/>
      <c r="G11" s="100"/>
      <c r="H11" s="100"/>
      <c r="I11" s="100"/>
      <c r="J11" s="100"/>
      <c r="K11" s="101"/>
      <c r="L11" s="99"/>
      <c r="M11" s="100"/>
      <c r="N11" s="100"/>
      <c r="O11" s="100"/>
      <c r="P11" s="100"/>
      <c r="Q11" s="100"/>
      <c r="R11" s="101"/>
      <c r="S11" s="93"/>
      <c r="T11" s="93"/>
      <c r="U11" s="93"/>
      <c r="V11" s="94"/>
      <c r="W11" s="92"/>
    </row>
    <row r="12" spans="1:23" ht="47.25" x14ac:dyDescent="0.25">
      <c r="A12" s="106"/>
      <c r="B12" s="109"/>
      <c r="C12" s="93"/>
      <c r="D12" s="112"/>
      <c r="E12" s="73" t="s">
        <v>10</v>
      </c>
      <c r="F12" s="95" t="s">
        <v>11</v>
      </c>
      <c r="G12" s="95"/>
      <c r="H12" s="95"/>
      <c r="I12" s="95"/>
      <c r="J12" s="95"/>
      <c r="K12" s="95"/>
      <c r="L12" s="73" t="s">
        <v>10</v>
      </c>
      <c r="M12" s="95" t="s">
        <v>11</v>
      </c>
      <c r="N12" s="95"/>
      <c r="O12" s="95"/>
      <c r="P12" s="95"/>
      <c r="Q12" s="95"/>
      <c r="R12" s="95"/>
      <c r="S12" s="93" t="s">
        <v>11</v>
      </c>
      <c r="T12" s="93"/>
      <c r="U12" s="93" t="s">
        <v>10</v>
      </c>
      <c r="V12" s="94"/>
      <c r="W12" s="92"/>
    </row>
    <row r="13" spans="1:23" ht="56.25" x14ac:dyDescent="0.25">
      <c r="A13" s="107"/>
      <c r="B13" s="110"/>
      <c r="C13" s="93"/>
      <c r="D13" s="113"/>
      <c r="E13" s="39" t="s">
        <v>5</v>
      </c>
      <c r="F13" s="39" t="s">
        <v>5</v>
      </c>
      <c r="G13" s="40" t="s">
        <v>2</v>
      </c>
      <c r="H13" s="40" t="s">
        <v>3</v>
      </c>
      <c r="I13" s="40" t="s">
        <v>12</v>
      </c>
      <c r="J13" s="40" t="s">
        <v>4</v>
      </c>
      <c r="K13" s="40" t="s">
        <v>82</v>
      </c>
      <c r="L13" s="39" t="s">
        <v>5</v>
      </c>
      <c r="M13" s="39" t="s">
        <v>5</v>
      </c>
      <c r="N13" s="40" t="s">
        <v>2</v>
      </c>
      <c r="O13" s="40" t="s">
        <v>3</v>
      </c>
      <c r="P13" s="40" t="s">
        <v>12</v>
      </c>
      <c r="Q13" s="40" t="s">
        <v>4</v>
      </c>
      <c r="R13" s="40" t="s">
        <v>82</v>
      </c>
      <c r="S13" s="74" t="s">
        <v>13</v>
      </c>
      <c r="T13" s="25" t="s">
        <v>14</v>
      </c>
      <c r="U13" s="25" t="s">
        <v>13</v>
      </c>
      <c r="V13" s="26" t="s">
        <v>14</v>
      </c>
      <c r="W13" s="92"/>
    </row>
    <row r="14" spans="1:23" s="68" customFormat="1" ht="15.6" x14ac:dyDescent="0.3">
      <c r="A14" s="61">
        <v>1</v>
      </c>
      <c r="B14" s="61">
        <v>2</v>
      </c>
      <c r="C14" s="62">
        <v>3</v>
      </c>
      <c r="D14" s="63">
        <v>4</v>
      </c>
      <c r="E14" s="60" t="s">
        <v>80</v>
      </c>
      <c r="F14" s="60" t="s">
        <v>81</v>
      </c>
      <c r="G14" s="60" t="s">
        <v>69</v>
      </c>
      <c r="H14" s="60" t="s">
        <v>70</v>
      </c>
      <c r="I14" s="60" t="s">
        <v>71</v>
      </c>
      <c r="J14" s="60" t="s">
        <v>72</v>
      </c>
      <c r="K14" s="60" t="s">
        <v>73</v>
      </c>
      <c r="L14" s="60" t="s">
        <v>83</v>
      </c>
      <c r="M14" s="60" t="s">
        <v>84</v>
      </c>
      <c r="N14" s="60" t="s">
        <v>85</v>
      </c>
      <c r="O14" s="60" t="s">
        <v>86</v>
      </c>
      <c r="P14" s="60" t="s">
        <v>87</v>
      </c>
      <c r="Q14" s="60" t="s">
        <v>88</v>
      </c>
      <c r="R14" s="60" t="s">
        <v>89</v>
      </c>
      <c r="S14" s="64" t="s">
        <v>90</v>
      </c>
      <c r="T14" s="65" t="s">
        <v>91</v>
      </c>
      <c r="U14" s="64" t="s">
        <v>92</v>
      </c>
      <c r="V14" s="66" t="s">
        <v>93</v>
      </c>
      <c r="W14" s="67" t="s">
        <v>94</v>
      </c>
    </row>
    <row r="15" spans="1:23" ht="31.5" x14ac:dyDescent="0.25">
      <c r="A15" s="46" t="s">
        <v>15</v>
      </c>
      <c r="B15" s="47" t="s">
        <v>16</v>
      </c>
      <c r="C15" s="45" t="s">
        <v>111</v>
      </c>
      <c r="D15" s="80">
        <f>SUM(D16:D21)</f>
        <v>9.14</v>
      </c>
      <c r="E15" s="41" t="s">
        <v>66</v>
      </c>
      <c r="F15" s="80">
        <f>SUM(F16:F21)</f>
        <v>6.3770000000000007</v>
      </c>
      <c r="G15" s="45" t="s">
        <v>66</v>
      </c>
      <c r="H15" s="45" t="s">
        <v>66</v>
      </c>
      <c r="I15" s="41">
        <f>SUM(I16:I21)</f>
        <v>0.75</v>
      </c>
      <c r="J15" s="45" t="s">
        <v>66</v>
      </c>
      <c r="K15" s="76">
        <f>SUM(K16:K21)</f>
        <v>8</v>
      </c>
      <c r="L15" s="76" t="s">
        <v>66</v>
      </c>
      <c r="M15" s="80">
        <f>SUM(M16:M21)</f>
        <v>6.8010000000000002</v>
      </c>
      <c r="N15" s="41" t="s">
        <v>66</v>
      </c>
      <c r="O15" s="45" t="s">
        <v>66</v>
      </c>
      <c r="P15" s="116">
        <f>SUM(P16:P21)</f>
        <v>1.7970000000000002</v>
      </c>
      <c r="Q15" s="45" t="s">
        <v>66</v>
      </c>
      <c r="R15" s="76">
        <f>SUM(R16:R21)</f>
        <v>8</v>
      </c>
      <c r="S15" s="80">
        <f t="shared" ref="S15" si="0">SUM(S16:S21)</f>
        <v>-0.42399999999999949</v>
      </c>
      <c r="T15" s="56">
        <f>S15/F15%</f>
        <v>-6.6488944644817227</v>
      </c>
      <c r="U15" s="76" t="s">
        <v>66</v>
      </c>
      <c r="V15" s="76" t="s">
        <v>66</v>
      </c>
      <c r="W15" s="45" t="s">
        <v>66</v>
      </c>
    </row>
    <row r="16" spans="1:23" ht="40.5" customHeight="1" x14ac:dyDescent="0.25">
      <c r="A16" s="48" t="s">
        <v>17</v>
      </c>
      <c r="B16" s="49" t="s">
        <v>18</v>
      </c>
      <c r="C16" s="44" t="s">
        <v>111</v>
      </c>
      <c r="D16" s="55" t="s">
        <v>66</v>
      </c>
      <c r="E16" s="42" t="s">
        <v>66</v>
      </c>
      <c r="F16" s="55" t="s">
        <v>66</v>
      </c>
      <c r="G16" s="42" t="str">
        <f>G23</f>
        <v>нд</v>
      </c>
      <c r="H16" s="44" t="s">
        <v>66</v>
      </c>
      <c r="I16" s="42" t="str">
        <f>I23</f>
        <v>нд</v>
      </c>
      <c r="J16" s="44" t="s">
        <v>66</v>
      </c>
      <c r="K16" s="118" t="s">
        <v>66</v>
      </c>
      <c r="L16" s="77" t="s">
        <v>66</v>
      </c>
      <c r="M16" s="78" t="str">
        <f>M23</f>
        <v>нд</v>
      </c>
      <c r="N16" s="42" t="s">
        <v>66</v>
      </c>
      <c r="O16" s="42" t="s">
        <v>66</v>
      </c>
      <c r="P16" s="117" t="str">
        <f>P23</f>
        <v>нд</v>
      </c>
      <c r="Q16" s="42" t="s">
        <v>66</v>
      </c>
      <c r="R16" s="42" t="s">
        <v>66</v>
      </c>
      <c r="S16" s="78" t="s">
        <v>66</v>
      </c>
      <c r="T16" s="55" t="s">
        <v>66</v>
      </c>
      <c r="U16" s="77" t="s">
        <v>66</v>
      </c>
      <c r="V16" s="77" t="s">
        <v>66</v>
      </c>
      <c r="W16" s="81" t="s">
        <v>66</v>
      </c>
    </row>
    <row r="17" spans="1:23" ht="31.5" x14ac:dyDescent="0.25">
      <c r="A17" s="48" t="s">
        <v>55</v>
      </c>
      <c r="B17" s="49" t="s">
        <v>19</v>
      </c>
      <c r="C17" s="44" t="s">
        <v>111</v>
      </c>
      <c r="D17" s="69">
        <f>D32</f>
        <v>1.071</v>
      </c>
      <c r="E17" s="42" t="s">
        <v>66</v>
      </c>
      <c r="F17" s="69">
        <f>F32</f>
        <v>1.071</v>
      </c>
      <c r="G17" s="44" t="s">
        <v>66</v>
      </c>
      <c r="H17" s="44" t="s">
        <v>66</v>
      </c>
      <c r="I17" s="44" t="s">
        <v>66</v>
      </c>
      <c r="J17" s="44" t="s">
        <v>66</v>
      </c>
      <c r="K17" s="77">
        <f>K32</f>
        <v>8</v>
      </c>
      <c r="L17" s="77" t="s">
        <v>66</v>
      </c>
      <c r="M17" s="69">
        <f>M32</f>
        <v>0.879</v>
      </c>
      <c r="N17" s="42" t="s">
        <v>66</v>
      </c>
      <c r="O17" s="42" t="s">
        <v>66</v>
      </c>
      <c r="P17" s="78" t="s">
        <v>66</v>
      </c>
      <c r="Q17" s="42" t="s">
        <v>66</v>
      </c>
      <c r="R17" s="69">
        <f>R32</f>
        <v>8</v>
      </c>
      <c r="S17" s="69">
        <f>S32</f>
        <v>0.192</v>
      </c>
      <c r="T17" s="55" t="s">
        <v>66</v>
      </c>
      <c r="U17" s="77" t="s">
        <v>66</v>
      </c>
      <c r="V17" s="77" t="s">
        <v>66</v>
      </c>
      <c r="W17" s="81" t="s">
        <v>66</v>
      </c>
    </row>
    <row r="18" spans="1:23" ht="63" x14ac:dyDescent="0.25">
      <c r="A18" s="48" t="s">
        <v>20</v>
      </c>
      <c r="B18" s="50" t="s">
        <v>21</v>
      </c>
      <c r="C18" s="44" t="s">
        <v>111</v>
      </c>
      <c r="D18" s="69" t="str">
        <f t="shared" ref="D18:F19" si="1">D37</f>
        <v>нд</v>
      </c>
      <c r="E18" s="42" t="s">
        <v>66</v>
      </c>
      <c r="F18" s="69" t="str">
        <f t="shared" si="1"/>
        <v>нд</v>
      </c>
      <c r="G18" s="44" t="s">
        <v>66</v>
      </c>
      <c r="H18" s="44" t="s">
        <v>66</v>
      </c>
      <c r="I18" s="44" t="s">
        <v>66</v>
      </c>
      <c r="J18" s="44" t="s">
        <v>66</v>
      </c>
      <c r="K18" s="118" t="s">
        <v>66</v>
      </c>
      <c r="L18" s="77" t="s">
        <v>66</v>
      </c>
      <c r="M18" s="69" t="str">
        <f t="shared" ref="M18" si="2">M37</f>
        <v>нд</v>
      </c>
      <c r="N18" s="42" t="s">
        <v>66</v>
      </c>
      <c r="O18" s="42" t="s">
        <v>66</v>
      </c>
      <c r="P18" s="78" t="s">
        <v>66</v>
      </c>
      <c r="Q18" s="42" t="s">
        <v>66</v>
      </c>
      <c r="R18" s="42" t="s">
        <v>66</v>
      </c>
      <c r="S18" s="69" t="str">
        <f t="shared" ref="S18:T18" si="3">S37</f>
        <v>нд</v>
      </c>
      <c r="T18" s="69" t="str">
        <f t="shared" si="3"/>
        <v>нд</v>
      </c>
      <c r="U18" s="77" t="s">
        <v>66</v>
      </c>
      <c r="V18" s="77" t="s">
        <v>66</v>
      </c>
      <c r="W18" s="81" t="s">
        <v>66</v>
      </c>
    </row>
    <row r="19" spans="1:23" ht="31.5" x14ac:dyDescent="0.25">
      <c r="A19" s="48" t="s">
        <v>22</v>
      </c>
      <c r="B19" s="49" t="s">
        <v>23</v>
      </c>
      <c r="C19" s="44" t="s">
        <v>111</v>
      </c>
      <c r="D19" s="69">
        <f t="shared" si="1"/>
        <v>5.2720000000000002</v>
      </c>
      <c r="E19" s="42" t="s">
        <v>66</v>
      </c>
      <c r="F19" s="69">
        <f t="shared" si="1"/>
        <v>2.5089999999999999</v>
      </c>
      <c r="G19" s="44" t="s">
        <v>66</v>
      </c>
      <c r="H19" s="44" t="s">
        <v>66</v>
      </c>
      <c r="I19" s="42">
        <f>I38</f>
        <v>0.75</v>
      </c>
      <c r="J19" s="44" t="s">
        <v>66</v>
      </c>
      <c r="K19" s="118" t="s">
        <v>66</v>
      </c>
      <c r="L19" s="77" t="s">
        <v>66</v>
      </c>
      <c r="M19" s="78">
        <f>M38</f>
        <v>5.9219999999999997</v>
      </c>
      <c r="N19" s="42" t="s">
        <v>66</v>
      </c>
      <c r="O19" s="42" t="s">
        <v>66</v>
      </c>
      <c r="P19" s="117">
        <f>P38</f>
        <v>1.7970000000000002</v>
      </c>
      <c r="Q19" s="42" t="s">
        <v>66</v>
      </c>
      <c r="R19" s="42" t="s">
        <v>66</v>
      </c>
      <c r="S19" s="69">
        <f t="shared" ref="S19" si="4">S38</f>
        <v>-3.4129999999999998</v>
      </c>
      <c r="T19" s="55" t="s">
        <v>66</v>
      </c>
      <c r="U19" s="77" t="s">
        <v>66</v>
      </c>
      <c r="V19" s="77" t="s">
        <v>66</v>
      </c>
      <c r="W19" s="81" t="s">
        <v>66</v>
      </c>
    </row>
    <row r="20" spans="1:23" ht="47.25" x14ac:dyDescent="0.25">
      <c r="A20" s="48" t="s">
        <v>24</v>
      </c>
      <c r="B20" s="49" t="s">
        <v>25</v>
      </c>
      <c r="C20" s="44" t="s">
        <v>111</v>
      </c>
      <c r="D20" s="69" t="str">
        <f>D41</f>
        <v>нд</v>
      </c>
      <c r="E20" s="42" t="s">
        <v>66</v>
      </c>
      <c r="F20" s="69" t="str">
        <f>F41</f>
        <v>нд</v>
      </c>
      <c r="G20" s="44" t="s">
        <v>66</v>
      </c>
      <c r="H20" s="44" t="s">
        <v>66</v>
      </c>
      <c r="I20" s="44" t="s">
        <v>66</v>
      </c>
      <c r="J20" s="44" t="s">
        <v>66</v>
      </c>
      <c r="K20" s="118" t="s">
        <v>66</v>
      </c>
      <c r="L20" s="77" t="s">
        <v>66</v>
      </c>
      <c r="M20" s="69" t="s">
        <v>66</v>
      </c>
      <c r="N20" s="42" t="s">
        <v>66</v>
      </c>
      <c r="O20" s="42" t="s">
        <v>66</v>
      </c>
      <c r="P20" s="78" t="s">
        <v>66</v>
      </c>
      <c r="Q20" s="42" t="s">
        <v>66</v>
      </c>
      <c r="R20" s="42" t="s">
        <v>66</v>
      </c>
      <c r="S20" s="69" t="str">
        <f t="shared" ref="S20:T20" si="5">S41</f>
        <v>нд</v>
      </c>
      <c r="T20" s="69" t="str">
        <f t="shared" si="5"/>
        <v>нд</v>
      </c>
      <c r="U20" s="77" t="s">
        <v>66</v>
      </c>
      <c r="V20" s="77" t="s">
        <v>66</v>
      </c>
      <c r="W20" s="81" t="s">
        <v>66</v>
      </c>
    </row>
    <row r="21" spans="1:23" ht="15.75" x14ac:dyDescent="0.25">
      <c r="A21" s="48" t="s">
        <v>26</v>
      </c>
      <c r="B21" s="50" t="s">
        <v>27</v>
      </c>
      <c r="C21" s="44" t="s">
        <v>111</v>
      </c>
      <c r="D21" s="55">
        <f>SUM(D42)</f>
        <v>2.7970000000000002</v>
      </c>
      <c r="E21" s="42" t="s">
        <v>66</v>
      </c>
      <c r="F21" s="69">
        <f>F42</f>
        <v>2.7970000000000002</v>
      </c>
      <c r="G21" s="44" t="s">
        <v>66</v>
      </c>
      <c r="H21" s="44" t="s">
        <v>66</v>
      </c>
      <c r="I21" s="44" t="s">
        <v>66</v>
      </c>
      <c r="J21" s="44" t="s">
        <v>66</v>
      </c>
      <c r="K21" s="118" t="str">
        <f>K42</f>
        <v>нд</v>
      </c>
      <c r="L21" s="77" t="s">
        <v>66</v>
      </c>
      <c r="M21" s="69" t="str">
        <f t="shared" ref="M21" si="6">M42</f>
        <v>нд</v>
      </c>
      <c r="N21" s="42" t="s">
        <v>66</v>
      </c>
      <c r="O21" s="42" t="s">
        <v>66</v>
      </c>
      <c r="P21" s="78" t="s">
        <v>66</v>
      </c>
      <c r="Q21" s="42" t="s">
        <v>66</v>
      </c>
      <c r="R21" s="42" t="s">
        <v>66</v>
      </c>
      <c r="S21" s="69">
        <f t="shared" ref="S21" si="7">S42</f>
        <v>2.7970000000000002</v>
      </c>
      <c r="T21" s="55" t="s">
        <v>66</v>
      </c>
      <c r="U21" s="77" t="s">
        <v>66</v>
      </c>
      <c r="V21" s="77" t="s">
        <v>66</v>
      </c>
      <c r="W21" s="81" t="s">
        <v>66</v>
      </c>
    </row>
    <row r="22" spans="1:23" ht="15.75" x14ac:dyDescent="0.25">
      <c r="A22" s="46" t="s">
        <v>28</v>
      </c>
      <c r="B22" s="47" t="s">
        <v>56</v>
      </c>
      <c r="C22" s="45" t="s">
        <v>111</v>
      </c>
      <c r="D22" s="56">
        <f>D15</f>
        <v>9.14</v>
      </c>
      <c r="E22" s="41" t="s">
        <v>66</v>
      </c>
      <c r="F22" s="56">
        <f>F15</f>
        <v>6.3770000000000007</v>
      </c>
      <c r="G22" s="41" t="str">
        <f>G15</f>
        <v>нд</v>
      </c>
      <c r="H22" s="45" t="s">
        <v>66</v>
      </c>
      <c r="I22" s="41">
        <f>I15</f>
        <v>0.75</v>
      </c>
      <c r="J22" s="45" t="s">
        <v>66</v>
      </c>
      <c r="K22" s="76">
        <f>K15</f>
        <v>8</v>
      </c>
      <c r="L22" s="77" t="s">
        <v>66</v>
      </c>
      <c r="M22" s="80">
        <f>M15</f>
        <v>6.8010000000000002</v>
      </c>
      <c r="N22" s="41" t="str">
        <f>N15</f>
        <v>нд</v>
      </c>
      <c r="O22" s="45" t="s">
        <v>66</v>
      </c>
      <c r="P22" s="116">
        <f>P15</f>
        <v>1.7970000000000002</v>
      </c>
      <c r="Q22" s="45" t="s">
        <v>66</v>
      </c>
      <c r="R22" s="41">
        <f>R15</f>
        <v>8</v>
      </c>
      <c r="S22" s="80">
        <f>S15</f>
        <v>-0.42399999999999949</v>
      </c>
      <c r="T22" s="56">
        <f>T15</f>
        <v>-6.6488944644817227</v>
      </c>
      <c r="U22" s="76" t="s">
        <v>66</v>
      </c>
      <c r="V22" s="76" t="s">
        <v>66</v>
      </c>
      <c r="W22" s="45" t="s">
        <v>66</v>
      </c>
    </row>
    <row r="23" spans="1:23" ht="31.5" x14ac:dyDescent="0.25">
      <c r="A23" s="48" t="s">
        <v>29</v>
      </c>
      <c r="B23" s="49" t="s">
        <v>57</v>
      </c>
      <c r="C23" s="44" t="s">
        <v>111</v>
      </c>
      <c r="D23" s="55" t="str">
        <f>D24</f>
        <v>нд</v>
      </c>
      <c r="E23" s="42" t="s">
        <v>66</v>
      </c>
      <c r="F23" s="55" t="str">
        <f>F24</f>
        <v>нд</v>
      </c>
      <c r="G23" s="42" t="str">
        <f>G24</f>
        <v>нд</v>
      </c>
      <c r="H23" s="44" t="s">
        <v>66</v>
      </c>
      <c r="I23" s="42" t="str">
        <f t="shared" ref="I23" si="8">I24</f>
        <v>нд</v>
      </c>
      <c r="J23" s="44" t="s">
        <v>66</v>
      </c>
      <c r="K23" s="44" t="s">
        <v>66</v>
      </c>
      <c r="L23" s="77" t="s">
        <v>66</v>
      </c>
      <c r="M23" s="78" t="str">
        <f>M24</f>
        <v>нд</v>
      </c>
      <c r="N23" s="42" t="s">
        <v>66</v>
      </c>
      <c r="O23" s="42" t="s">
        <v>66</v>
      </c>
      <c r="P23" s="42" t="s">
        <v>66</v>
      </c>
      <c r="Q23" s="42" t="s">
        <v>66</v>
      </c>
      <c r="R23" s="42" t="s">
        <v>66</v>
      </c>
      <c r="S23" s="55" t="str">
        <f>S24</f>
        <v>нд</v>
      </c>
      <c r="T23" s="55" t="s">
        <v>66</v>
      </c>
      <c r="U23" s="77" t="s">
        <v>66</v>
      </c>
      <c r="V23" s="77" t="s">
        <v>66</v>
      </c>
      <c r="W23" s="81" t="s">
        <v>66</v>
      </c>
    </row>
    <row r="24" spans="1:23" ht="47.25" x14ac:dyDescent="0.25">
      <c r="A24" s="48" t="s">
        <v>30</v>
      </c>
      <c r="B24" s="49" t="s">
        <v>31</v>
      </c>
      <c r="C24" s="44" t="s">
        <v>111</v>
      </c>
      <c r="D24" s="55" t="s">
        <v>66</v>
      </c>
      <c r="E24" s="42" t="s">
        <v>66</v>
      </c>
      <c r="F24" s="55" t="s">
        <v>66</v>
      </c>
      <c r="G24" s="42" t="str">
        <f>G27</f>
        <v>нд</v>
      </c>
      <c r="H24" s="44" t="s">
        <v>66</v>
      </c>
      <c r="I24" s="42" t="str">
        <f>I27</f>
        <v>нд</v>
      </c>
      <c r="J24" s="44" t="s">
        <v>66</v>
      </c>
      <c r="K24" s="44" t="s">
        <v>66</v>
      </c>
      <c r="L24" s="77" t="s">
        <v>66</v>
      </c>
      <c r="M24" s="78" t="s">
        <v>66</v>
      </c>
      <c r="N24" s="42" t="s">
        <v>66</v>
      </c>
      <c r="O24" s="42" t="s">
        <v>66</v>
      </c>
      <c r="P24" s="42" t="s">
        <v>66</v>
      </c>
      <c r="Q24" s="42" t="s">
        <v>66</v>
      </c>
      <c r="R24" s="42" t="s">
        <v>66</v>
      </c>
      <c r="S24" s="78" t="s">
        <v>66</v>
      </c>
      <c r="T24" s="55" t="s">
        <v>66</v>
      </c>
      <c r="U24" s="77" t="s">
        <v>66</v>
      </c>
      <c r="V24" s="77" t="s">
        <v>66</v>
      </c>
      <c r="W24" s="81" t="s">
        <v>66</v>
      </c>
    </row>
    <row r="25" spans="1:23" ht="63" x14ac:dyDescent="0.25">
      <c r="A25" s="48" t="s">
        <v>32</v>
      </c>
      <c r="B25" s="49" t="s">
        <v>33</v>
      </c>
      <c r="C25" s="44" t="s">
        <v>66</v>
      </c>
      <c r="D25" s="69" t="s">
        <v>66</v>
      </c>
      <c r="E25" s="42" t="s">
        <v>66</v>
      </c>
      <c r="F25" s="69" t="s">
        <v>66</v>
      </c>
      <c r="G25" s="44" t="s">
        <v>66</v>
      </c>
      <c r="H25" s="44" t="s">
        <v>66</v>
      </c>
      <c r="I25" s="44" t="s">
        <v>66</v>
      </c>
      <c r="J25" s="44" t="s">
        <v>66</v>
      </c>
      <c r="K25" s="44" t="s">
        <v>66</v>
      </c>
      <c r="L25" s="77" t="s">
        <v>66</v>
      </c>
      <c r="M25" s="69" t="s">
        <v>66</v>
      </c>
      <c r="N25" s="42" t="s">
        <v>66</v>
      </c>
      <c r="O25" s="42" t="s">
        <v>66</v>
      </c>
      <c r="P25" s="42" t="s">
        <v>66</v>
      </c>
      <c r="Q25" s="42" t="s">
        <v>66</v>
      </c>
      <c r="R25" s="42" t="s">
        <v>66</v>
      </c>
      <c r="S25" s="69" t="s">
        <v>66</v>
      </c>
      <c r="T25" s="69" t="s">
        <v>66</v>
      </c>
      <c r="U25" s="77" t="s">
        <v>66</v>
      </c>
      <c r="V25" s="77" t="s">
        <v>66</v>
      </c>
      <c r="W25" s="81" t="s">
        <v>66</v>
      </c>
    </row>
    <row r="26" spans="1:23" s="6" customFormat="1" ht="63" x14ac:dyDescent="0.25">
      <c r="A26" s="48" t="s">
        <v>34</v>
      </c>
      <c r="B26" s="51" t="s">
        <v>58</v>
      </c>
      <c r="C26" s="44" t="s">
        <v>111</v>
      </c>
      <c r="D26" s="69" t="s">
        <v>66</v>
      </c>
      <c r="E26" s="42" t="s">
        <v>66</v>
      </c>
      <c r="F26" s="69" t="s">
        <v>66</v>
      </c>
      <c r="G26" s="44" t="s">
        <v>66</v>
      </c>
      <c r="H26" s="44" t="s">
        <v>66</v>
      </c>
      <c r="I26" s="44" t="s">
        <v>66</v>
      </c>
      <c r="J26" s="44" t="s">
        <v>66</v>
      </c>
      <c r="K26" s="44" t="s">
        <v>66</v>
      </c>
      <c r="L26" s="77" t="s">
        <v>66</v>
      </c>
      <c r="M26" s="69" t="s">
        <v>66</v>
      </c>
      <c r="N26" s="42" t="s">
        <v>66</v>
      </c>
      <c r="O26" s="42" t="s">
        <v>66</v>
      </c>
      <c r="P26" s="42" t="s">
        <v>66</v>
      </c>
      <c r="Q26" s="42" t="s">
        <v>66</v>
      </c>
      <c r="R26" s="42" t="s">
        <v>66</v>
      </c>
      <c r="S26" s="69" t="s">
        <v>66</v>
      </c>
      <c r="T26" s="69" t="s">
        <v>66</v>
      </c>
      <c r="U26" s="77" t="s">
        <v>66</v>
      </c>
      <c r="V26" s="77" t="s">
        <v>66</v>
      </c>
      <c r="W26" s="81" t="s">
        <v>66</v>
      </c>
    </row>
    <row r="27" spans="1:23" s="6" customFormat="1" ht="63" x14ac:dyDescent="0.25">
      <c r="A27" s="48" t="s">
        <v>35</v>
      </c>
      <c r="B27" s="49" t="s">
        <v>36</v>
      </c>
      <c r="C27" s="44" t="s">
        <v>111</v>
      </c>
      <c r="D27" s="55" t="s">
        <v>66</v>
      </c>
      <c r="E27" s="42" t="s">
        <v>66</v>
      </c>
      <c r="F27" s="42" t="s">
        <v>66</v>
      </c>
      <c r="G27" s="42" t="s">
        <v>66</v>
      </c>
      <c r="H27" s="42" t="s">
        <v>66</v>
      </c>
      <c r="I27" s="42" t="s">
        <v>66</v>
      </c>
      <c r="J27" s="42" t="s">
        <v>66</v>
      </c>
      <c r="K27" s="42" t="s">
        <v>66</v>
      </c>
      <c r="L27" s="42" t="s">
        <v>66</v>
      </c>
      <c r="M27" s="42" t="s">
        <v>66</v>
      </c>
      <c r="N27" s="42" t="s">
        <v>66</v>
      </c>
      <c r="O27" s="42" t="s">
        <v>66</v>
      </c>
      <c r="P27" s="42" t="s">
        <v>66</v>
      </c>
      <c r="Q27" s="42" t="s">
        <v>66</v>
      </c>
      <c r="R27" s="42" t="s">
        <v>66</v>
      </c>
      <c r="S27" s="42" t="s">
        <v>66</v>
      </c>
      <c r="T27" s="42" t="s">
        <v>66</v>
      </c>
      <c r="U27" s="77" t="s">
        <v>66</v>
      </c>
      <c r="V27" s="77" t="s">
        <v>66</v>
      </c>
      <c r="W27" s="81" t="s">
        <v>66</v>
      </c>
    </row>
    <row r="28" spans="1:23" s="6" customFormat="1" ht="47.25" x14ac:dyDescent="0.25">
      <c r="A28" s="48" t="s">
        <v>37</v>
      </c>
      <c r="B28" s="51" t="s">
        <v>59</v>
      </c>
      <c r="C28" s="44" t="s">
        <v>111</v>
      </c>
      <c r="D28" s="69" t="s">
        <v>66</v>
      </c>
      <c r="E28" s="42" t="s">
        <v>66</v>
      </c>
      <c r="F28" s="69" t="s">
        <v>66</v>
      </c>
      <c r="G28" s="44" t="s">
        <v>66</v>
      </c>
      <c r="H28" s="44" t="s">
        <v>66</v>
      </c>
      <c r="I28" s="44" t="s">
        <v>66</v>
      </c>
      <c r="J28" s="44" t="s">
        <v>66</v>
      </c>
      <c r="K28" s="44" t="s">
        <v>66</v>
      </c>
      <c r="L28" s="77" t="s">
        <v>66</v>
      </c>
      <c r="M28" s="69" t="s">
        <v>66</v>
      </c>
      <c r="N28" s="42" t="s">
        <v>66</v>
      </c>
      <c r="O28" s="42" t="s">
        <v>66</v>
      </c>
      <c r="P28" s="42" t="s">
        <v>66</v>
      </c>
      <c r="Q28" s="42" t="s">
        <v>66</v>
      </c>
      <c r="R28" s="42" t="s">
        <v>66</v>
      </c>
      <c r="S28" s="69" t="s">
        <v>66</v>
      </c>
      <c r="T28" s="69" t="s">
        <v>66</v>
      </c>
      <c r="U28" s="77" t="s">
        <v>66</v>
      </c>
      <c r="V28" s="77" t="s">
        <v>66</v>
      </c>
      <c r="W28" s="81" t="s">
        <v>66</v>
      </c>
    </row>
    <row r="29" spans="1:23" s="6" customFormat="1" ht="47.25" x14ac:dyDescent="0.25">
      <c r="A29" s="48" t="s">
        <v>38</v>
      </c>
      <c r="B29" s="51" t="s">
        <v>39</v>
      </c>
      <c r="C29" s="44" t="s">
        <v>111</v>
      </c>
      <c r="D29" s="69" t="s">
        <v>66</v>
      </c>
      <c r="E29" s="42" t="s">
        <v>66</v>
      </c>
      <c r="F29" s="69" t="s">
        <v>66</v>
      </c>
      <c r="G29" s="44" t="s">
        <v>66</v>
      </c>
      <c r="H29" s="44" t="s">
        <v>66</v>
      </c>
      <c r="I29" s="44" t="s">
        <v>66</v>
      </c>
      <c r="J29" s="44" t="s">
        <v>66</v>
      </c>
      <c r="K29" s="44" t="s">
        <v>66</v>
      </c>
      <c r="L29" s="77" t="s">
        <v>66</v>
      </c>
      <c r="M29" s="69" t="s">
        <v>66</v>
      </c>
      <c r="N29" s="42" t="s">
        <v>66</v>
      </c>
      <c r="O29" s="42" t="s">
        <v>66</v>
      </c>
      <c r="P29" s="42" t="s">
        <v>66</v>
      </c>
      <c r="Q29" s="42" t="s">
        <v>66</v>
      </c>
      <c r="R29" s="42" t="s">
        <v>66</v>
      </c>
      <c r="S29" s="69" t="s">
        <v>66</v>
      </c>
      <c r="T29" s="69" t="s">
        <v>66</v>
      </c>
      <c r="U29" s="77" t="s">
        <v>66</v>
      </c>
      <c r="V29" s="77" t="s">
        <v>66</v>
      </c>
      <c r="W29" s="81" t="s">
        <v>66</v>
      </c>
    </row>
    <row r="30" spans="1:23" s="6" customFormat="1" ht="94.5" x14ac:dyDescent="0.25">
      <c r="A30" s="48" t="s">
        <v>40</v>
      </c>
      <c r="B30" s="51" t="s">
        <v>41</v>
      </c>
      <c r="C30" s="44" t="s">
        <v>111</v>
      </c>
      <c r="D30" s="69" t="s">
        <v>66</v>
      </c>
      <c r="E30" s="42" t="s">
        <v>66</v>
      </c>
      <c r="F30" s="69" t="s">
        <v>66</v>
      </c>
      <c r="G30" s="44" t="s">
        <v>66</v>
      </c>
      <c r="H30" s="44" t="s">
        <v>66</v>
      </c>
      <c r="I30" s="44" t="s">
        <v>66</v>
      </c>
      <c r="J30" s="44" t="s">
        <v>66</v>
      </c>
      <c r="K30" s="44" t="s">
        <v>66</v>
      </c>
      <c r="L30" s="77" t="s">
        <v>66</v>
      </c>
      <c r="M30" s="69" t="s">
        <v>66</v>
      </c>
      <c r="N30" s="42" t="s">
        <v>66</v>
      </c>
      <c r="O30" s="42" t="s">
        <v>66</v>
      </c>
      <c r="P30" s="42" t="s">
        <v>66</v>
      </c>
      <c r="Q30" s="42" t="s">
        <v>66</v>
      </c>
      <c r="R30" s="42" t="s">
        <v>66</v>
      </c>
      <c r="S30" s="69" t="s">
        <v>66</v>
      </c>
      <c r="T30" s="69" t="s">
        <v>66</v>
      </c>
      <c r="U30" s="77" t="s">
        <v>66</v>
      </c>
      <c r="V30" s="77" t="s">
        <v>66</v>
      </c>
      <c r="W30" s="81" t="s">
        <v>66</v>
      </c>
    </row>
    <row r="31" spans="1:23" s="6" customFormat="1" ht="78.75" x14ac:dyDescent="0.25">
      <c r="A31" s="48" t="s">
        <v>42</v>
      </c>
      <c r="B31" s="51" t="s">
        <v>60</v>
      </c>
      <c r="C31" s="44" t="s">
        <v>111</v>
      </c>
      <c r="D31" s="69" t="s">
        <v>66</v>
      </c>
      <c r="E31" s="42" t="s">
        <v>66</v>
      </c>
      <c r="F31" s="69" t="s">
        <v>66</v>
      </c>
      <c r="G31" s="44" t="s">
        <v>66</v>
      </c>
      <c r="H31" s="44" t="s">
        <v>66</v>
      </c>
      <c r="I31" s="44" t="s">
        <v>66</v>
      </c>
      <c r="J31" s="44" t="s">
        <v>66</v>
      </c>
      <c r="K31" s="44" t="s">
        <v>66</v>
      </c>
      <c r="L31" s="77" t="s">
        <v>66</v>
      </c>
      <c r="M31" s="69" t="s">
        <v>66</v>
      </c>
      <c r="N31" s="42" t="s">
        <v>66</v>
      </c>
      <c r="O31" s="42" t="s">
        <v>66</v>
      </c>
      <c r="P31" s="42" t="s">
        <v>66</v>
      </c>
      <c r="Q31" s="42" t="s">
        <v>66</v>
      </c>
      <c r="R31" s="42" t="s">
        <v>66</v>
      </c>
      <c r="S31" s="69" t="s">
        <v>66</v>
      </c>
      <c r="T31" s="69" t="s">
        <v>66</v>
      </c>
      <c r="U31" s="77" t="s">
        <v>66</v>
      </c>
      <c r="V31" s="77" t="s">
        <v>66</v>
      </c>
      <c r="W31" s="81" t="s">
        <v>66</v>
      </c>
    </row>
    <row r="32" spans="1:23" s="6" customFormat="1" ht="31.5" x14ac:dyDescent="0.25">
      <c r="A32" s="48" t="s">
        <v>43</v>
      </c>
      <c r="B32" s="49" t="s">
        <v>44</v>
      </c>
      <c r="C32" s="44" t="s">
        <v>111</v>
      </c>
      <c r="D32" s="69">
        <f>D33</f>
        <v>1.071</v>
      </c>
      <c r="E32" s="42" t="s">
        <v>66</v>
      </c>
      <c r="F32" s="69">
        <f>F33</f>
        <v>1.071</v>
      </c>
      <c r="G32" s="59" t="s">
        <v>66</v>
      </c>
      <c r="H32" s="44" t="s">
        <v>66</v>
      </c>
      <c r="I32" s="44" t="s">
        <v>66</v>
      </c>
      <c r="J32" s="44" t="s">
        <v>66</v>
      </c>
      <c r="K32" s="69">
        <f>K33</f>
        <v>8</v>
      </c>
      <c r="L32" s="77" t="s">
        <v>66</v>
      </c>
      <c r="M32" s="69">
        <f>M34</f>
        <v>0.879</v>
      </c>
      <c r="N32" s="42" t="s">
        <v>66</v>
      </c>
      <c r="O32" s="42" t="s">
        <v>66</v>
      </c>
      <c r="P32" s="42" t="s">
        <v>66</v>
      </c>
      <c r="Q32" s="42" t="s">
        <v>66</v>
      </c>
      <c r="R32" s="57">
        <f t="shared" ref="R32" si="9">R34</f>
        <v>8</v>
      </c>
      <c r="S32" s="69">
        <f>S33</f>
        <v>0.192</v>
      </c>
      <c r="T32" s="55">
        <f t="shared" ref="T32:T35" si="10">S32/F32%</f>
        <v>17.927170868347339</v>
      </c>
      <c r="U32" s="77" t="s">
        <v>66</v>
      </c>
      <c r="V32" s="77" t="s">
        <v>66</v>
      </c>
      <c r="W32" s="81" t="s">
        <v>66</v>
      </c>
    </row>
    <row r="33" spans="1:23" s="6" customFormat="1" ht="63" x14ac:dyDescent="0.25">
      <c r="A33" s="48" t="s">
        <v>45</v>
      </c>
      <c r="B33" s="49" t="s">
        <v>61</v>
      </c>
      <c r="C33" s="44" t="s">
        <v>111</v>
      </c>
      <c r="D33" s="69">
        <f>SUM(D34)</f>
        <v>1.071</v>
      </c>
      <c r="E33" s="42" t="s">
        <v>66</v>
      </c>
      <c r="F33" s="69">
        <f>SUM(F34)</f>
        <v>1.071</v>
      </c>
      <c r="G33" s="44" t="s">
        <v>66</v>
      </c>
      <c r="H33" s="44" t="s">
        <v>66</v>
      </c>
      <c r="I33" s="44" t="s">
        <v>66</v>
      </c>
      <c r="J33" s="44" t="s">
        <v>66</v>
      </c>
      <c r="K33" s="69">
        <f>SUM(K34)</f>
        <v>8</v>
      </c>
      <c r="L33" s="77" t="s">
        <v>66</v>
      </c>
      <c r="M33" s="69">
        <f>M34</f>
        <v>0.879</v>
      </c>
      <c r="N33" s="42" t="s">
        <v>66</v>
      </c>
      <c r="O33" s="42" t="s">
        <v>66</v>
      </c>
      <c r="P33" s="42" t="s">
        <v>66</v>
      </c>
      <c r="Q33" s="42" t="s">
        <v>66</v>
      </c>
      <c r="R33" s="42" t="s">
        <v>66</v>
      </c>
      <c r="S33" s="70">
        <f>SUM(S35:S35)</f>
        <v>0.192</v>
      </c>
      <c r="T33" s="55">
        <f t="shared" si="10"/>
        <v>17.927170868347339</v>
      </c>
      <c r="U33" s="77" t="s">
        <v>66</v>
      </c>
      <c r="V33" s="77" t="s">
        <v>66</v>
      </c>
      <c r="W33" s="81" t="s">
        <v>66</v>
      </c>
    </row>
    <row r="34" spans="1:23" s="6" customFormat="1" ht="31.5" x14ac:dyDescent="0.25">
      <c r="A34" s="48" t="s">
        <v>46</v>
      </c>
      <c r="B34" s="49" t="s">
        <v>62</v>
      </c>
      <c r="C34" s="44" t="s">
        <v>111</v>
      </c>
      <c r="D34" s="69">
        <f>SUM(D35:D35)</f>
        <v>1.071</v>
      </c>
      <c r="E34" s="42" t="s">
        <v>66</v>
      </c>
      <c r="F34" s="69">
        <f>SUM(F35:F35)</f>
        <v>1.071</v>
      </c>
      <c r="G34" s="44" t="s">
        <v>66</v>
      </c>
      <c r="H34" s="44" t="s">
        <v>66</v>
      </c>
      <c r="I34" s="44" t="s">
        <v>66</v>
      </c>
      <c r="J34" s="44" t="s">
        <v>66</v>
      </c>
      <c r="K34" s="69">
        <f>SUM(K35:K35)</f>
        <v>8</v>
      </c>
      <c r="L34" s="77" t="s">
        <v>66</v>
      </c>
      <c r="M34" s="69">
        <f>SUM(M35:M35)</f>
        <v>0.879</v>
      </c>
      <c r="N34" s="42" t="s">
        <v>66</v>
      </c>
      <c r="O34" s="42" t="s">
        <v>66</v>
      </c>
      <c r="P34" s="42" t="s">
        <v>66</v>
      </c>
      <c r="Q34" s="42" t="s">
        <v>66</v>
      </c>
      <c r="R34" s="57">
        <f>SUM(R35:R35)</f>
        <v>8</v>
      </c>
      <c r="S34" s="91">
        <f>SUM(S35:S35)</f>
        <v>0.192</v>
      </c>
      <c r="T34" s="55">
        <f t="shared" si="10"/>
        <v>17.927170868347339</v>
      </c>
      <c r="U34" s="77" t="s">
        <v>66</v>
      </c>
      <c r="V34" s="77" t="s">
        <v>66</v>
      </c>
      <c r="W34" s="81" t="s">
        <v>66</v>
      </c>
    </row>
    <row r="35" spans="1:23" s="6" customFormat="1" ht="25.5" x14ac:dyDescent="0.25">
      <c r="A35" s="87" t="s">
        <v>65</v>
      </c>
      <c r="B35" s="89" t="s">
        <v>108</v>
      </c>
      <c r="C35" s="90" t="s">
        <v>109</v>
      </c>
      <c r="D35" s="69">
        <v>1.071</v>
      </c>
      <c r="E35" s="42" t="s">
        <v>66</v>
      </c>
      <c r="F35" s="69">
        <v>1.071</v>
      </c>
      <c r="G35" s="44" t="s">
        <v>66</v>
      </c>
      <c r="H35" s="44" t="s">
        <v>66</v>
      </c>
      <c r="I35" s="44" t="s">
        <v>66</v>
      </c>
      <c r="J35" s="44" t="s">
        <v>66</v>
      </c>
      <c r="K35" s="57">
        <v>8</v>
      </c>
      <c r="L35" s="77" t="s">
        <v>66</v>
      </c>
      <c r="M35" s="69">
        <v>0.879</v>
      </c>
      <c r="N35" s="42" t="s">
        <v>66</v>
      </c>
      <c r="O35" s="42" t="s">
        <v>66</v>
      </c>
      <c r="P35" s="42" t="s">
        <v>66</v>
      </c>
      <c r="Q35" s="42" t="s">
        <v>66</v>
      </c>
      <c r="R35" s="42">
        <v>8</v>
      </c>
      <c r="S35" s="91">
        <v>0.192</v>
      </c>
      <c r="T35" s="55">
        <f t="shared" si="10"/>
        <v>17.927170868347339</v>
      </c>
      <c r="U35" s="77" t="s">
        <v>66</v>
      </c>
      <c r="V35" s="77" t="s">
        <v>66</v>
      </c>
      <c r="W35" s="81" t="s">
        <v>66</v>
      </c>
    </row>
    <row r="36" spans="1:23" s="6" customFormat="1" ht="47.25" x14ac:dyDescent="0.25">
      <c r="A36" s="53" t="s">
        <v>63</v>
      </c>
      <c r="B36" s="51" t="s">
        <v>47</v>
      </c>
      <c r="C36" s="44" t="s">
        <v>111</v>
      </c>
      <c r="D36" s="69" t="s">
        <v>66</v>
      </c>
      <c r="E36" s="42" t="s">
        <v>66</v>
      </c>
      <c r="F36" s="69" t="s">
        <v>66</v>
      </c>
      <c r="G36" s="44" t="s">
        <v>66</v>
      </c>
      <c r="H36" s="44" t="s">
        <v>66</v>
      </c>
      <c r="I36" s="44" t="s">
        <v>66</v>
      </c>
      <c r="J36" s="44" t="s">
        <v>66</v>
      </c>
      <c r="K36" s="44" t="s">
        <v>66</v>
      </c>
      <c r="L36" s="77" t="s">
        <v>66</v>
      </c>
      <c r="M36" s="69" t="s">
        <v>66</v>
      </c>
      <c r="N36" s="42" t="s">
        <v>66</v>
      </c>
      <c r="O36" s="42" t="s">
        <v>66</v>
      </c>
      <c r="P36" s="42" t="s">
        <v>66</v>
      </c>
      <c r="Q36" s="42" t="s">
        <v>66</v>
      </c>
      <c r="R36" s="42" t="s">
        <v>66</v>
      </c>
      <c r="S36" s="69" t="s">
        <v>66</v>
      </c>
      <c r="T36" s="69" t="s">
        <v>66</v>
      </c>
      <c r="U36" s="77" t="s">
        <v>66</v>
      </c>
      <c r="V36" s="77" t="s">
        <v>66</v>
      </c>
      <c r="W36" s="82" t="s">
        <v>66</v>
      </c>
    </row>
    <row r="37" spans="1:23" s="6" customFormat="1" ht="63" x14ac:dyDescent="0.25">
      <c r="A37" s="48" t="s">
        <v>48</v>
      </c>
      <c r="B37" s="49" t="s">
        <v>64</v>
      </c>
      <c r="C37" s="44" t="s">
        <v>111</v>
      </c>
      <c r="D37" s="69" t="s">
        <v>66</v>
      </c>
      <c r="E37" s="42" t="s">
        <v>66</v>
      </c>
      <c r="F37" s="69" t="s">
        <v>66</v>
      </c>
      <c r="G37" s="44" t="s">
        <v>66</v>
      </c>
      <c r="H37" s="44" t="s">
        <v>66</v>
      </c>
      <c r="I37" s="44" t="s">
        <v>66</v>
      </c>
      <c r="J37" s="44" t="s">
        <v>66</v>
      </c>
      <c r="K37" s="44" t="s">
        <v>66</v>
      </c>
      <c r="L37" s="77" t="s">
        <v>66</v>
      </c>
      <c r="M37" s="69" t="s">
        <v>66</v>
      </c>
      <c r="N37" s="42" t="s">
        <v>66</v>
      </c>
      <c r="O37" s="42" t="s">
        <v>66</v>
      </c>
      <c r="P37" s="42" t="s">
        <v>66</v>
      </c>
      <c r="Q37" s="42" t="s">
        <v>66</v>
      </c>
      <c r="R37" s="42" t="s">
        <v>66</v>
      </c>
      <c r="S37" s="75" t="s">
        <v>66</v>
      </c>
      <c r="T37" s="75" t="s">
        <v>66</v>
      </c>
      <c r="U37" s="77" t="s">
        <v>66</v>
      </c>
      <c r="V37" s="77" t="s">
        <v>66</v>
      </c>
      <c r="W37" s="81" t="s">
        <v>66</v>
      </c>
    </row>
    <row r="38" spans="1:23" s="6" customFormat="1" ht="47.25" x14ac:dyDescent="0.25">
      <c r="A38" s="48" t="s">
        <v>49</v>
      </c>
      <c r="B38" s="49" t="s">
        <v>50</v>
      </c>
      <c r="C38" s="44" t="s">
        <v>111</v>
      </c>
      <c r="D38" s="78">
        <f>SUM(D39:D40)</f>
        <v>5.2720000000000002</v>
      </c>
      <c r="E38" s="42" t="s">
        <v>66</v>
      </c>
      <c r="F38" s="78">
        <f>SUM(F39:F40)</f>
        <v>2.5089999999999999</v>
      </c>
      <c r="G38" s="44" t="s">
        <v>66</v>
      </c>
      <c r="H38" s="44" t="s">
        <v>66</v>
      </c>
      <c r="I38" s="78">
        <f>SUM(I39:I40)</f>
        <v>0.75</v>
      </c>
      <c r="J38" s="44" t="s">
        <v>66</v>
      </c>
      <c r="K38" s="44" t="s">
        <v>66</v>
      </c>
      <c r="L38" s="77" t="s">
        <v>66</v>
      </c>
      <c r="M38" s="78">
        <f>SUM(M39:M40)</f>
        <v>5.9219999999999997</v>
      </c>
      <c r="N38" s="42" t="s">
        <v>66</v>
      </c>
      <c r="O38" s="42" t="s">
        <v>66</v>
      </c>
      <c r="P38" s="78">
        <f>SUM(P39:P40)</f>
        <v>1.7970000000000002</v>
      </c>
      <c r="Q38" s="42" t="s">
        <v>66</v>
      </c>
      <c r="R38" s="42" t="s">
        <v>66</v>
      </c>
      <c r="S38" s="55">
        <f>SUM(S39:S40)</f>
        <v>-3.4129999999999998</v>
      </c>
      <c r="T38" s="55">
        <f>S38/F38%</f>
        <v>-136.03029095257074</v>
      </c>
      <c r="U38" s="77" t="s">
        <v>66</v>
      </c>
      <c r="V38" s="77" t="s">
        <v>66</v>
      </c>
      <c r="W38" s="85" t="s">
        <v>66</v>
      </c>
    </row>
    <row r="39" spans="1:23" s="6" customFormat="1" ht="25.5" x14ac:dyDescent="0.25">
      <c r="A39" s="87" t="s">
        <v>77</v>
      </c>
      <c r="B39" s="89" t="s">
        <v>106</v>
      </c>
      <c r="C39" s="90" t="s">
        <v>107</v>
      </c>
      <c r="D39" s="78">
        <v>2.5089999999999999</v>
      </c>
      <c r="E39" s="42" t="s">
        <v>66</v>
      </c>
      <c r="F39" s="78">
        <v>2.5089999999999999</v>
      </c>
      <c r="G39" s="44" t="s">
        <v>66</v>
      </c>
      <c r="H39" s="44" t="s">
        <v>66</v>
      </c>
      <c r="I39" s="44">
        <v>0.75</v>
      </c>
      <c r="J39" s="44" t="s">
        <v>66</v>
      </c>
      <c r="K39" s="44" t="s">
        <v>66</v>
      </c>
      <c r="L39" s="77" t="s">
        <v>66</v>
      </c>
      <c r="M39" s="78">
        <v>3.26</v>
      </c>
      <c r="N39" s="42" t="s">
        <v>66</v>
      </c>
      <c r="O39" s="42" t="s">
        <v>66</v>
      </c>
      <c r="P39" s="69">
        <v>1.03</v>
      </c>
      <c r="Q39" s="42" t="s">
        <v>66</v>
      </c>
      <c r="R39" s="42" t="s">
        <v>66</v>
      </c>
      <c r="S39" s="79">
        <f>F39-M39</f>
        <v>-0.75099999999999989</v>
      </c>
      <c r="T39" s="55">
        <f>S39/F39%</f>
        <v>-29.932243921881227</v>
      </c>
      <c r="U39" s="77" t="s">
        <v>66</v>
      </c>
      <c r="V39" s="77" t="s">
        <v>66</v>
      </c>
      <c r="W39" s="85" t="s">
        <v>66</v>
      </c>
    </row>
    <row r="40" spans="1:23" s="6" customFormat="1" ht="48" customHeight="1" x14ac:dyDescent="0.25">
      <c r="A40" s="48" t="s">
        <v>105</v>
      </c>
      <c r="B40" s="52" t="s">
        <v>96</v>
      </c>
      <c r="C40" s="44" t="s">
        <v>97</v>
      </c>
      <c r="D40" s="55">
        <v>2.7629999999999999</v>
      </c>
      <c r="E40" s="42" t="s">
        <v>66</v>
      </c>
      <c r="F40" s="78" t="s">
        <v>66</v>
      </c>
      <c r="G40" s="44" t="s">
        <v>66</v>
      </c>
      <c r="H40" s="44" t="s">
        <v>66</v>
      </c>
      <c r="I40" s="44" t="s">
        <v>66</v>
      </c>
      <c r="J40" s="44" t="s">
        <v>66</v>
      </c>
      <c r="K40" s="44" t="s">
        <v>66</v>
      </c>
      <c r="L40" s="77" t="s">
        <v>66</v>
      </c>
      <c r="M40" s="78">
        <v>2.6619999999999999</v>
      </c>
      <c r="N40" s="42" t="s">
        <v>66</v>
      </c>
      <c r="O40" s="42" t="s">
        <v>66</v>
      </c>
      <c r="P40" s="117">
        <v>0.76700000000000002</v>
      </c>
      <c r="Q40" s="42" t="s">
        <v>66</v>
      </c>
      <c r="R40" s="42" t="s">
        <v>66</v>
      </c>
      <c r="S40" s="79">
        <v>-2.6619999999999999</v>
      </c>
      <c r="T40" s="55">
        <v>-100</v>
      </c>
      <c r="U40" s="77" t="s">
        <v>66</v>
      </c>
      <c r="V40" s="84" t="s">
        <v>66</v>
      </c>
      <c r="W40" s="86" t="s">
        <v>110</v>
      </c>
    </row>
    <row r="41" spans="1:23" s="6" customFormat="1" ht="48.75" customHeight="1" x14ac:dyDescent="0.25">
      <c r="A41" s="48" t="s">
        <v>51</v>
      </c>
      <c r="B41" s="54" t="s">
        <v>52</v>
      </c>
      <c r="C41" s="44" t="s">
        <v>111</v>
      </c>
      <c r="D41" s="69" t="s">
        <v>66</v>
      </c>
      <c r="E41" s="42" t="s">
        <v>66</v>
      </c>
      <c r="F41" s="69" t="s">
        <v>66</v>
      </c>
      <c r="G41" s="44" t="s">
        <v>66</v>
      </c>
      <c r="H41" s="44" t="s">
        <v>66</v>
      </c>
      <c r="I41" s="44" t="s">
        <v>66</v>
      </c>
      <c r="J41" s="44" t="s">
        <v>66</v>
      </c>
      <c r="K41" s="44" t="s">
        <v>66</v>
      </c>
      <c r="L41" s="77" t="s">
        <v>66</v>
      </c>
      <c r="M41" s="69" t="s">
        <v>66</v>
      </c>
      <c r="N41" s="42" t="s">
        <v>66</v>
      </c>
      <c r="O41" s="42" t="s">
        <v>66</v>
      </c>
      <c r="P41" s="42" t="s">
        <v>66</v>
      </c>
      <c r="Q41" s="42" t="s">
        <v>66</v>
      </c>
      <c r="R41" s="42" t="s">
        <v>66</v>
      </c>
      <c r="S41" s="75" t="s">
        <v>66</v>
      </c>
      <c r="T41" s="75" t="s">
        <v>66</v>
      </c>
      <c r="U41" s="77" t="s">
        <v>66</v>
      </c>
      <c r="V41" s="77" t="s">
        <v>66</v>
      </c>
      <c r="W41" s="81" t="s">
        <v>66</v>
      </c>
    </row>
    <row r="42" spans="1:23" s="6" customFormat="1" ht="31.5" x14ac:dyDescent="0.25">
      <c r="A42" s="48" t="s">
        <v>53</v>
      </c>
      <c r="B42" s="54" t="s">
        <v>54</v>
      </c>
      <c r="C42" s="44" t="s">
        <v>111</v>
      </c>
      <c r="D42" s="78">
        <v>2.7970000000000002</v>
      </c>
      <c r="E42" s="42" t="s">
        <v>66</v>
      </c>
      <c r="F42" s="78">
        <v>2.7970000000000002</v>
      </c>
      <c r="G42" s="44" t="s">
        <v>66</v>
      </c>
      <c r="H42" s="44" t="s">
        <v>66</v>
      </c>
      <c r="I42" s="44" t="s">
        <v>66</v>
      </c>
      <c r="J42" s="44" t="s">
        <v>66</v>
      </c>
      <c r="K42" s="44" t="s">
        <v>66</v>
      </c>
      <c r="L42" s="77" t="s">
        <v>66</v>
      </c>
      <c r="M42" s="55" t="s">
        <v>66</v>
      </c>
      <c r="N42" s="42" t="s">
        <v>66</v>
      </c>
      <c r="O42" s="42" t="s">
        <v>66</v>
      </c>
      <c r="P42" s="42" t="s">
        <v>66</v>
      </c>
      <c r="Q42" s="42" t="s">
        <v>66</v>
      </c>
      <c r="R42" s="42" t="s">
        <v>66</v>
      </c>
      <c r="S42" s="78">
        <v>2.7970000000000002</v>
      </c>
      <c r="T42" s="55" t="s">
        <v>66</v>
      </c>
      <c r="U42" s="77" t="s">
        <v>98</v>
      </c>
      <c r="V42" s="77" t="s">
        <v>66</v>
      </c>
      <c r="W42" s="81" t="s">
        <v>66</v>
      </c>
    </row>
    <row r="43" spans="1:23" ht="15.75" x14ac:dyDescent="0.25">
      <c r="A43" s="87" t="s">
        <v>102</v>
      </c>
      <c r="B43" s="88" t="s">
        <v>103</v>
      </c>
      <c r="C43" s="44" t="s">
        <v>104</v>
      </c>
      <c r="D43" s="78">
        <v>2.7970000000000002</v>
      </c>
      <c r="E43" s="42" t="s">
        <v>66</v>
      </c>
      <c r="F43" s="78">
        <v>2.7970000000000002</v>
      </c>
      <c r="G43" s="44" t="s">
        <v>66</v>
      </c>
      <c r="H43" s="44" t="s">
        <v>66</v>
      </c>
      <c r="I43" s="44" t="s">
        <v>66</v>
      </c>
      <c r="J43" s="44" t="s">
        <v>66</v>
      </c>
      <c r="K43" s="44" t="s">
        <v>66</v>
      </c>
      <c r="L43" s="77" t="s">
        <v>66</v>
      </c>
      <c r="M43" s="55" t="s">
        <v>66</v>
      </c>
      <c r="N43" s="42" t="s">
        <v>66</v>
      </c>
      <c r="O43" s="42" t="s">
        <v>66</v>
      </c>
      <c r="P43" s="42" t="s">
        <v>66</v>
      </c>
      <c r="Q43" s="42" t="s">
        <v>66</v>
      </c>
      <c r="R43" s="42" t="s">
        <v>66</v>
      </c>
      <c r="S43" s="78">
        <v>2.7970000000000002</v>
      </c>
      <c r="T43" s="55">
        <v>100</v>
      </c>
      <c r="U43" s="77" t="s">
        <v>98</v>
      </c>
      <c r="V43" s="77" t="s">
        <v>66</v>
      </c>
      <c r="W43" s="81" t="s">
        <v>66</v>
      </c>
    </row>
  </sheetData>
  <mergeCells count="16">
    <mergeCell ref="A3:Q3"/>
    <mergeCell ref="E9:R9"/>
    <mergeCell ref="A9:A13"/>
    <mergeCell ref="B9:B13"/>
    <mergeCell ref="C9:C13"/>
    <mergeCell ref="M12:R12"/>
    <mergeCell ref="D9:D13"/>
    <mergeCell ref="G8:K8"/>
    <mergeCell ref="G5:L5"/>
    <mergeCell ref="W9:W13"/>
    <mergeCell ref="S10:V11"/>
    <mergeCell ref="S12:T12"/>
    <mergeCell ref="U12:V12"/>
    <mergeCell ref="F12:K12"/>
    <mergeCell ref="E10:K11"/>
    <mergeCell ref="L10:R11"/>
  </mergeCells>
  <pageMargins left="0.51181102362204722" right="0.31496062992125984" top="0.55118110236220474" bottom="0.55118110236220474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Пользователь Windows</cp:lastModifiedBy>
  <cp:lastPrinted>2019-03-28T11:14:41Z</cp:lastPrinted>
  <dcterms:created xsi:type="dcterms:W3CDTF">2018-05-13T18:45:09Z</dcterms:created>
  <dcterms:modified xsi:type="dcterms:W3CDTF">2021-03-30T07:20:09Z</dcterms:modified>
</cp:coreProperties>
</file>